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e19f75ddcd17f6e/Desktop/ER/July 25/"/>
    </mc:Choice>
  </mc:AlternateContent>
  <xr:revisionPtr revIDLastSave="2770" documentId="14_{1F2C59FB-B0FE-4A9B-B283-5653BC882E1F}" xr6:coauthVersionLast="47" xr6:coauthVersionMax="47" xr10:uidLastSave="{24B50BBD-2152-46FD-960C-5C9D0CFB1797}"/>
  <bookViews>
    <workbookView xWindow="-108" yWindow="-108" windowWidth="23256" windowHeight="12576" xr2:uid="{00000000-000D-0000-FFFF-FFFF00000000}"/>
  </bookViews>
  <sheets>
    <sheet name="July-25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2" l="1"/>
  <c r="J4" i="2"/>
  <c r="J103" i="1"/>
  <c r="J102" i="1"/>
  <c r="J100" i="1"/>
  <c r="J94" i="1"/>
  <c r="J93" i="1"/>
  <c r="J92" i="1"/>
  <c r="J89" i="1"/>
  <c r="J88" i="1"/>
  <c r="J85" i="1"/>
  <c r="J86" i="1"/>
  <c r="J84" i="1"/>
  <c r="J82" i="1"/>
  <c r="J79" i="1"/>
  <c r="J74" i="1"/>
  <c r="J73" i="1"/>
  <c r="J72" i="1"/>
  <c r="J71" i="1"/>
  <c r="J70" i="1"/>
  <c r="J69" i="1"/>
  <c r="J68" i="1"/>
  <c r="J67" i="1"/>
  <c r="J66" i="1"/>
  <c r="J64" i="1"/>
  <c r="J61" i="1"/>
  <c r="J60" i="1"/>
  <c r="J59" i="1"/>
  <c r="J58" i="1"/>
  <c r="J57" i="1"/>
  <c r="J56" i="1"/>
  <c r="J54" i="1"/>
  <c r="J53" i="1"/>
  <c r="J51" i="1"/>
  <c r="J50" i="1"/>
  <c r="J44" i="1"/>
  <c r="J45" i="1"/>
  <c r="J41" i="1"/>
  <c r="J40" i="1"/>
  <c r="J38" i="1"/>
  <c r="J37" i="1"/>
  <c r="J35" i="1"/>
  <c r="J34" i="1"/>
  <c r="J33" i="1"/>
  <c r="J28" i="1"/>
  <c r="J29" i="1" l="1"/>
  <c r="J23" i="1"/>
  <c r="J26" i="1"/>
  <c r="J25" i="1"/>
  <c r="J24" i="1"/>
  <c r="J22" i="1" l="1"/>
  <c r="J105" i="1" s="1"/>
  <c r="J7" i="2" l="1"/>
</calcChain>
</file>

<file path=xl/sharedStrings.xml><?xml version="1.0" encoding="utf-8"?>
<sst xmlns="http://schemas.openxmlformats.org/spreadsheetml/2006/main" count="637" uniqueCount="288">
  <si>
    <t>Date</t>
  </si>
  <si>
    <t>Scrip</t>
  </si>
  <si>
    <t>Action</t>
  </si>
  <si>
    <t>Time</t>
  </si>
  <si>
    <t>Entry</t>
  </si>
  <si>
    <t>Target</t>
  </si>
  <si>
    <t>Stoploss</t>
  </si>
  <si>
    <t>Lot Size</t>
  </si>
  <si>
    <t>EXIT</t>
  </si>
  <si>
    <t>Profit/Loss</t>
  </si>
  <si>
    <t>Remarks</t>
  </si>
  <si>
    <t>Close Date</t>
  </si>
  <si>
    <t>BUY</t>
  </si>
  <si>
    <t>TOTAL</t>
  </si>
  <si>
    <t>Profit</t>
  </si>
  <si>
    <t xml:space="preserve">TODAY TRADE Sheet for INTRDAY </t>
  </si>
  <si>
    <t>06.10.2021 (01:26 PM)</t>
  </si>
  <si>
    <t>1st TGT Completed</t>
  </si>
  <si>
    <t>AUTO SQUARE OFF</t>
  </si>
  <si>
    <t>SELL</t>
  </si>
  <si>
    <t>Both TGT's Completed</t>
  </si>
  <si>
    <t>DLF</t>
  </si>
  <si>
    <t>CDSL</t>
  </si>
  <si>
    <t>23.06.2025</t>
  </si>
  <si>
    <t>ABCAPITAL</t>
  </si>
  <si>
    <t>267/272</t>
  </si>
  <si>
    <t>SHREECEM</t>
  </si>
  <si>
    <t>28919/28834</t>
  </si>
  <si>
    <t>23.06.2025 (09:16 AM)</t>
  </si>
  <si>
    <t>Above 262</t>
  </si>
  <si>
    <t>Below 29005</t>
  </si>
  <si>
    <t>BHARTIARTL</t>
  </si>
  <si>
    <t>1954/1968</t>
  </si>
  <si>
    <t>24.06.2025 (09:23 AM)</t>
  </si>
  <si>
    <t>1704/1722</t>
  </si>
  <si>
    <t>24.06.2025 (09:24 AM)</t>
  </si>
  <si>
    <t>864/873</t>
  </si>
  <si>
    <t>MUTHOOTFIN</t>
  </si>
  <si>
    <t>2573/2540</t>
  </si>
  <si>
    <t>OIL</t>
  </si>
  <si>
    <t>456/449</t>
  </si>
  <si>
    <t>24.06.2025 (12:44 PM)</t>
  </si>
  <si>
    <t>24.06.2025 (12:35 PM)</t>
  </si>
  <si>
    <t>24.06.2025 (09:25 AM)</t>
  </si>
  <si>
    <t>24.06.2025 (10:40 AM)</t>
  </si>
  <si>
    <t>Below 463</t>
  </si>
  <si>
    <t>Below 2605</t>
  </si>
  <si>
    <t>Above 855</t>
  </si>
  <si>
    <t>Above 1686</t>
  </si>
  <si>
    <t>Above 1940</t>
  </si>
  <si>
    <t>EQUIDIUS RESEARCH RECOMMENDATION July 2025 (SEBI NO INH200007016)</t>
  </si>
  <si>
    <t>25.06.2025</t>
  </si>
  <si>
    <t>DLF Jul'25</t>
  </si>
  <si>
    <t>864/870</t>
  </si>
  <si>
    <t>LAURUSLAB Jul'25</t>
  </si>
  <si>
    <t>682/688</t>
  </si>
  <si>
    <t>25.06.2025 (09:34 AM)</t>
  </si>
  <si>
    <t>25.06.2025 (02:34 PM)</t>
  </si>
  <si>
    <t>25.06.2025 (03:25 PM)</t>
  </si>
  <si>
    <t>26.06.2025</t>
  </si>
  <si>
    <t>BHARTIARTL Jul'25</t>
  </si>
  <si>
    <t>1985/1994</t>
  </si>
  <si>
    <t>ICICIBANK Jul'25</t>
  </si>
  <si>
    <t>1445/1461</t>
  </si>
  <si>
    <t>26.06.205 (09:34 AM)</t>
  </si>
  <si>
    <t>26.06.205 (01:44 PM)</t>
  </si>
  <si>
    <t>RELIANCE Jul'25</t>
  </si>
  <si>
    <t>1502/1522</t>
  </si>
  <si>
    <t>26.06.205 (01:46 PM)</t>
  </si>
  <si>
    <t>BANKNIFTY 57000 CE 31/July/25</t>
  </si>
  <si>
    <t>886/972/1042</t>
  </si>
  <si>
    <t>ALL TGT's Completed</t>
  </si>
  <si>
    <t>26.06.2025 (02:14 PM)</t>
  </si>
  <si>
    <t>27.06.2025 (09:18 AM)</t>
  </si>
  <si>
    <t>27.06.2025</t>
  </si>
  <si>
    <t>TATAMOTORS</t>
  </si>
  <si>
    <t>702/710</t>
  </si>
  <si>
    <t xml:space="preserve">LAURUSLAB </t>
  </si>
  <si>
    <t>696/702</t>
  </si>
  <si>
    <t>27.06.2025 (02:15 PM)</t>
  </si>
  <si>
    <t>27.06.2025 (03:25 PM)</t>
  </si>
  <si>
    <t>30.06.2025</t>
  </si>
  <si>
    <t>714/720</t>
  </si>
  <si>
    <t>JIOFIN</t>
  </si>
  <si>
    <t>332/338</t>
  </si>
  <si>
    <t>POONAWALLA</t>
  </si>
  <si>
    <t>467/474</t>
  </si>
  <si>
    <t>30.06.2025 (09:20 AM)</t>
  </si>
  <si>
    <t>30.06.2025 (09:26 AM)</t>
  </si>
  <si>
    <t>30.06.2025 (09:40 AM)</t>
  </si>
  <si>
    <t>Above 708</t>
  </si>
  <si>
    <t>Above 326</t>
  </si>
  <si>
    <t>Above 460</t>
  </si>
  <si>
    <t>01.07.2025</t>
  </si>
  <si>
    <t>LAURUSLAB</t>
  </si>
  <si>
    <t>737/744</t>
  </si>
  <si>
    <t>INDUSIND</t>
  </si>
  <si>
    <t>890/897</t>
  </si>
  <si>
    <t>HAL</t>
  </si>
  <si>
    <t>4952/4972</t>
  </si>
  <si>
    <t>01.07.2025 (09:42 AM)</t>
  </si>
  <si>
    <t>01.07.2025 (12:13 PM)</t>
  </si>
  <si>
    <t>01.07.2025 (01:29 PM)</t>
  </si>
  <si>
    <t>02.07.2025</t>
  </si>
  <si>
    <t>FORTIS</t>
  </si>
  <si>
    <t>776/767</t>
  </si>
  <si>
    <t>KALYANKJIL</t>
  </si>
  <si>
    <t>582/590</t>
  </si>
  <si>
    <t>758/764</t>
  </si>
  <si>
    <t>02.07.2025 (09:18 AM)</t>
  </si>
  <si>
    <t>02.07.2025 (11:43 AM)</t>
  </si>
  <si>
    <t>02.07.2025 (12:29 PM)</t>
  </si>
  <si>
    <t>Below 785</t>
  </si>
  <si>
    <t>BHARTHFORGE</t>
  </si>
  <si>
    <t>1330/1342</t>
  </si>
  <si>
    <t>03.07.2025</t>
  </si>
  <si>
    <t>768/774</t>
  </si>
  <si>
    <t>03.07.2025 (09:22 AM)</t>
  </si>
  <si>
    <t>990/1000</t>
  </si>
  <si>
    <t>03.07.2025 (09:36 AM)</t>
  </si>
  <si>
    <t>JINDALSTEEL</t>
  </si>
  <si>
    <t>Stoploss Triggered</t>
  </si>
  <si>
    <t>03.07.2025 (11:42 AM)</t>
  </si>
  <si>
    <t>Above 1318</t>
  </si>
  <si>
    <t>BSE</t>
  </si>
  <si>
    <t>2724/2568</t>
  </si>
  <si>
    <t>04.07.2025</t>
  </si>
  <si>
    <t>04.07.2025 (09:18 AM)</t>
  </si>
  <si>
    <t>04.07.2025 (09:21 AM)</t>
  </si>
  <si>
    <t>594/603</t>
  </si>
  <si>
    <t>773/778</t>
  </si>
  <si>
    <t>Below 2780</t>
  </si>
  <si>
    <t>04.07.2025 (12:35 PM)</t>
  </si>
  <si>
    <t>04.07.2025 (03:25 PM)</t>
  </si>
  <si>
    <t>07.07.2025</t>
  </si>
  <si>
    <t>5060/5095</t>
  </si>
  <si>
    <t>JSL</t>
  </si>
  <si>
    <t>672/664</t>
  </si>
  <si>
    <t>PERSISTENT</t>
  </si>
  <si>
    <t>5845/5802</t>
  </si>
  <si>
    <t>DIXON</t>
  </si>
  <si>
    <t>15402/15456</t>
  </si>
  <si>
    <t>07.07.2025 (09:26 AM)</t>
  </si>
  <si>
    <t>07.07.2025 (09:28 AM)</t>
  </si>
  <si>
    <t>RELIANCE</t>
  </si>
  <si>
    <t>1558/1576</t>
  </si>
  <si>
    <t>07.07.2025 (11:42 AM)</t>
  </si>
  <si>
    <t>07.07.2025 (11:46 AM)</t>
  </si>
  <si>
    <t>CHOLAFIN</t>
  </si>
  <si>
    <t>1518/1500</t>
  </si>
  <si>
    <t>07.07.2025 (01:00 PM)</t>
  </si>
  <si>
    <t>07.07.2025 (03:25 PM)</t>
  </si>
  <si>
    <t>Below 1530</t>
  </si>
  <si>
    <t>Above 5025</t>
  </si>
  <si>
    <t>Below 680</t>
  </si>
  <si>
    <t>Below 5890</t>
  </si>
  <si>
    <t>08.07.2025</t>
  </si>
  <si>
    <t>5087/5106</t>
  </si>
  <si>
    <t>08.07.2025 (10:14 AM)</t>
  </si>
  <si>
    <t>08.07.2025 (03:25 PM)</t>
  </si>
  <si>
    <t>08.07.2025 (02:22 PM)</t>
  </si>
  <si>
    <t>09.07.2025</t>
  </si>
  <si>
    <t>790/796</t>
  </si>
  <si>
    <t>584/590</t>
  </si>
  <si>
    <t>09.07.2025 (09:22 AM)</t>
  </si>
  <si>
    <t>09.07.2025 (09:31 AM)</t>
  </si>
  <si>
    <t>09.07.2025 (09:32 AM)</t>
  </si>
  <si>
    <t>10.07.2025</t>
  </si>
  <si>
    <t>590/596</t>
  </si>
  <si>
    <t>1542/1560</t>
  </si>
  <si>
    <t>10.07.2025 (09:44 AM)</t>
  </si>
  <si>
    <t>10.07.2025 (03:25 PM)</t>
  </si>
  <si>
    <t>11.07.2025</t>
  </si>
  <si>
    <t>802/808</t>
  </si>
  <si>
    <t>836/842</t>
  </si>
  <si>
    <t>11.07.2025 (03:25 PM)</t>
  </si>
  <si>
    <t>11.07.2025 (03:15 PM)</t>
  </si>
  <si>
    <t>14.07.2025</t>
  </si>
  <si>
    <t>4912/4937</t>
  </si>
  <si>
    <t>802/810</t>
  </si>
  <si>
    <t>14.07.2025 (11:03 AM)</t>
  </si>
  <si>
    <t>14.07.2025 (09:51 AM)</t>
  </si>
  <si>
    <t>14.07.2025 (09:54 AM)</t>
  </si>
  <si>
    <t>Above 4890</t>
  </si>
  <si>
    <t>Above 795</t>
  </si>
  <si>
    <t>15.07.2025</t>
  </si>
  <si>
    <t>596/602</t>
  </si>
  <si>
    <t>15.07.2025 (09:18 AM)</t>
  </si>
  <si>
    <t>834/840</t>
  </si>
  <si>
    <t>15.07.2025 (09:24 AM)</t>
  </si>
  <si>
    <t>724/812/906</t>
  </si>
  <si>
    <t>15.07.2025 (11:06 AM)</t>
  </si>
  <si>
    <t>15.07.2025 (10:14 AM)</t>
  </si>
  <si>
    <t>16.07.2025</t>
  </si>
  <si>
    <t>1732/1750</t>
  </si>
  <si>
    <t>836/843</t>
  </si>
  <si>
    <t>16.07.2025 (01:07 AM)</t>
  </si>
  <si>
    <t>16.07.2025 (09:56 AM)</t>
  </si>
  <si>
    <t>17.07.2025</t>
  </si>
  <si>
    <t>852/859</t>
  </si>
  <si>
    <t>602/610</t>
  </si>
  <si>
    <t>17.07.2025 (09:34 AM)</t>
  </si>
  <si>
    <t>17.07.2025 (11:32 AM)</t>
  </si>
  <si>
    <t>18.07.2025</t>
  </si>
  <si>
    <t>HDFCAMC</t>
  </si>
  <si>
    <t>5594/5618</t>
  </si>
  <si>
    <t>970/977</t>
  </si>
  <si>
    <t>18.07.2025 (09:26 AM)</t>
  </si>
  <si>
    <t>18.07.2025 (03:25 PM)</t>
  </si>
  <si>
    <t>21.07.2025</t>
  </si>
  <si>
    <t>GODREJPROP</t>
  </si>
  <si>
    <t>2392/2412</t>
  </si>
  <si>
    <t>4640/4615</t>
  </si>
  <si>
    <t xml:space="preserve">ICICIBANK </t>
  </si>
  <si>
    <t>1440/1450</t>
  </si>
  <si>
    <t>970/978</t>
  </si>
  <si>
    <t>1732/1747</t>
  </si>
  <si>
    <t>21.07.2025 (11:40 AM)</t>
  </si>
  <si>
    <t>21.07.2025 (11:38 AM)</t>
  </si>
  <si>
    <t>21.07.2025 (09:43 AM)</t>
  </si>
  <si>
    <t>21.07.2025 (09:21 AM)</t>
  </si>
  <si>
    <t>21.07.2025 (09:17 AM)</t>
  </si>
  <si>
    <t>Above 2375</t>
  </si>
  <si>
    <t>Below 4665</t>
  </si>
  <si>
    <t>Above 1430</t>
  </si>
  <si>
    <t>Above 962</t>
  </si>
  <si>
    <t>BAJFINANCE</t>
  </si>
  <si>
    <t>962/980</t>
  </si>
  <si>
    <t>22.07.2025</t>
  </si>
  <si>
    <t>4805/4827</t>
  </si>
  <si>
    <t>22.07.2025 (09:18 AM)</t>
  </si>
  <si>
    <t>22.07.2025 (09:24 AM)</t>
  </si>
  <si>
    <t>Above 946</t>
  </si>
  <si>
    <t>KPITTECH</t>
  </si>
  <si>
    <t>1249/1232</t>
  </si>
  <si>
    <t>22.07.2025 (12:46 PM)</t>
  </si>
  <si>
    <t>Below 1265</t>
  </si>
  <si>
    <t>23.07.2025</t>
  </si>
  <si>
    <t>1684/1665</t>
  </si>
  <si>
    <t>604/610</t>
  </si>
  <si>
    <t>4792/4820</t>
  </si>
  <si>
    <t>695/702</t>
  </si>
  <si>
    <t>23.07.2025 (09:23 AM)</t>
  </si>
  <si>
    <t>23.07.2025 (09:40 AM)</t>
  </si>
  <si>
    <t>23.07.2025 (10:26 AM)</t>
  </si>
  <si>
    <t>23.07.2025 (03:25 PM)</t>
  </si>
  <si>
    <t>Below 1702</t>
  </si>
  <si>
    <t>24.07.2025</t>
  </si>
  <si>
    <t>24.07.2025 (09:18 AM)</t>
  </si>
  <si>
    <t>708/715</t>
  </si>
  <si>
    <t>620/627</t>
  </si>
  <si>
    <t>24.07.2025 (09:42 AM)</t>
  </si>
  <si>
    <t>24.07.2025 (03:25 PM)</t>
  </si>
  <si>
    <t>25.07.2025</t>
  </si>
  <si>
    <t>1008/1018</t>
  </si>
  <si>
    <t>ALKEM</t>
  </si>
  <si>
    <t>5042/5074</t>
  </si>
  <si>
    <t>Above 5012</t>
  </si>
  <si>
    <t>25.07.2025 (01:57 PM)</t>
  </si>
  <si>
    <t>25.07.2025 (09:17 AM)</t>
  </si>
  <si>
    <t>25.07.2025 (03:25 PM)</t>
  </si>
  <si>
    <t>25.07.2025 (03:12 PM)</t>
  </si>
  <si>
    <t>28.07.2025</t>
  </si>
  <si>
    <t>1598/1586</t>
  </si>
  <si>
    <t>4537/4519</t>
  </si>
  <si>
    <t>LODHA</t>
  </si>
  <si>
    <t>1268/1256</t>
  </si>
  <si>
    <t>860/867</t>
  </si>
  <si>
    <t>28.07.2025 (09:42 AM)</t>
  </si>
  <si>
    <t>28.07.2025 (09:18 AM)</t>
  </si>
  <si>
    <t>28.07.2025 (09:22 AM)</t>
  </si>
  <si>
    <t>28.07.2025 (09:36 AM)</t>
  </si>
  <si>
    <t>Below 1610</t>
  </si>
  <si>
    <t>Below 4555</t>
  </si>
  <si>
    <t>Below 1280</t>
  </si>
  <si>
    <t>ICICIBANK</t>
  </si>
  <si>
    <t>1488/1496</t>
  </si>
  <si>
    <t>28.07.2025 (10:14 AM)</t>
  </si>
  <si>
    <t>Above 1480</t>
  </si>
  <si>
    <t>TORNTPHARMA</t>
  </si>
  <si>
    <t>Above 3603</t>
  </si>
  <si>
    <t>3623/3645</t>
  </si>
  <si>
    <t>28.07.2025 (02:29 PM)</t>
  </si>
  <si>
    <t>29.07.2025</t>
  </si>
  <si>
    <t>606/612</t>
  </si>
  <si>
    <t>29.07.2025 (09:20 AM)</t>
  </si>
  <si>
    <t>29.07.2025 (09:36 AM)</t>
  </si>
  <si>
    <t>29.07.2025 (10:16 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</si>
</sst>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;[Red]0"/>
  </numFmts>
  <fonts count="14" x14ac:knownFonts="1">
    <font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8" fontId="3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0" fillId="3" borderId="1" xfId="0" quotePrefix="1" applyFill="1" applyBorder="1" applyAlignment="1">
      <alignment horizontal="center"/>
    </xf>
    <xf numFmtId="1" fontId="10" fillId="2" borderId="1" xfId="0" quotePrefix="1" applyNumberFormat="1" applyFont="1" applyFill="1" applyBorder="1" applyAlignment="1">
      <alignment horizontal="center"/>
    </xf>
    <xf numFmtId="9" fontId="0" fillId="0" borderId="0" xfId="1" applyFont="1"/>
    <xf numFmtId="0" fontId="12" fillId="3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8" fontId="3" fillId="4" borderId="1" xfId="0" applyNumberFormat="1" applyFont="1" applyFill="1" applyBorder="1" applyAlignment="1">
      <alignment horizontal="center"/>
    </xf>
    <xf numFmtId="0" fontId="0" fillId="4" borderId="1" xfId="0" quotePrefix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5</xdr:col>
      <xdr:colOff>866775</xdr:colOff>
      <xdr:row>10</xdr:row>
      <xdr:rowOff>3810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5240"/>
          <a:ext cx="5758815" cy="181737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L111"/>
  <sheetViews>
    <sheetView showGridLines="0" tabSelected="1" topLeftCell="A78" zoomScaleNormal="100" workbookViewId="0">
      <selection activeCell="A104" sqref="A104"/>
    </sheetView>
  </sheetViews>
  <sheetFormatPr defaultRowHeight="14.4" x14ac:dyDescent="0.3"/>
  <cols>
    <col min="1" max="1" width="11.109375" bestFit="1" customWidth="1"/>
    <col min="2" max="2" width="29.44140625" bestFit="1" customWidth="1"/>
    <col min="3" max="3" width="9.88671875" customWidth="1"/>
    <col min="5" max="5" width="12" bestFit="1" customWidth="1"/>
    <col min="6" max="6" width="15.44140625" bestFit="1" customWidth="1"/>
    <col min="7" max="7" width="12.109375" customWidth="1"/>
    <col min="8" max="8" width="9" bestFit="1" customWidth="1"/>
    <col min="9" max="9" width="15" customWidth="1"/>
    <col min="10" max="10" width="17.109375" bestFit="1" customWidth="1"/>
    <col min="11" max="11" width="37" bestFit="1" customWidth="1"/>
    <col min="12" max="12" width="20.33203125" bestFit="1" customWidth="1"/>
  </cols>
  <sheetData>
    <row r="11" spans="1:12" x14ac:dyDescent="0.3">
      <c r="A11" s="26" t="s">
        <v>50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5.6" x14ac:dyDescent="0.3">
      <c r="A12" s="1" t="s">
        <v>0</v>
      </c>
      <c r="B12" s="1" t="s">
        <v>1</v>
      </c>
      <c r="C12" s="1" t="s">
        <v>2</v>
      </c>
      <c r="D12" s="1" t="s">
        <v>3</v>
      </c>
      <c r="E12" s="1" t="s">
        <v>4</v>
      </c>
      <c r="F12" s="1" t="s">
        <v>5</v>
      </c>
      <c r="G12" s="1" t="s">
        <v>6</v>
      </c>
      <c r="H12" s="1" t="s">
        <v>7</v>
      </c>
      <c r="I12" s="1" t="s">
        <v>8</v>
      </c>
      <c r="J12" s="1" t="s">
        <v>9</v>
      </c>
      <c r="K12" s="1" t="s">
        <v>10</v>
      </c>
      <c r="L12" s="1" t="s">
        <v>11</v>
      </c>
    </row>
    <row r="13" spans="1:12" ht="13.8" customHeight="1" x14ac:dyDescent="0.3">
      <c r="A13" s="2" t="s">
        <v>23</v>
      </c>
      <c r="B13" s="2" t="s">
        <v>26</v>
      </c>
      <c r="C13" s="10" t="s">
        <v>19</v>
      </c>
      <c r="D13" s="4">
        <v>0.375</v>
      </c>
      <c r="E13" s="7" t="s">
        <v>30</v>
      </c>
      <c r="F13" s="3" t="s">
        <v>27</v>
      </c>
      <c r="G13" s="3">
        <v>29091</v>
      </c>
      <c r="H13" s="3">
        <v>25</v>
      </c>
      <c r="I13" s="3">
        <v>28919</v>
      </c>
      <c r="J13" s="6">
        <v>2150</v>
      </c>
      <c r="K13" s="3" t="s">
        <v>17</v>
      </c>
      <c r="L13" s="3" t="s">
        <v>28</v>
      </c>
    </row>
    <row r="14" spans="1:12" ht="13.8" customHeight="1" x14ac:dyDescent="0.3">
      <c r="A14" s="2" t="s">
        <v>23</v>
      </c>
      <c r="B14" s="2" t="s">
        <v>24</v>
      </c>
      <c r="C14" s="5" t="s">
        <v>12</v>
      </c>
      <c r="D14" s="4">
        <v>0.375</v>
      </c>
      <c r="E14" s="7" t="s">
        <v>29</v>
      </c>
      <c r="F14" s="3" t="s">
        <v>25</v>
      </c>
      <c r="G14" s="3">
        <v>257.2</v>
      </c>
      <c r="H14" s="3">
        <v>2700</v>
      </c>
      <c r="I14" s="3">
        <v>272</v>
      </c>
      <c r="J14" s="6">
        <v>27000</v>
      </c>
      <c r="K14" s="3" t="s">
        <v>20</v>
      </c>
      <c r="L14" s="3" t="s">
        <v>44</v>
      </c>
    </row>
    <row r="15" spans="1:12" ht="13.8" customHeight="1" x14ac:dyDescent="0.3">
      <c r="A15" s="2" t="s">
        <v>23</v>
      </c>
      <c r="B15" s="2" t="s">
        <v>31</v>
      </c>
      <c r="C15" s="5" t="s">
        <v>12</v>
      </c>
      <c r="D15" s="4">
        <v>0.375</v>
      </c>
      <c r="E15" s="7" t="s">
        <v>49</v>
      </c>
      <c r="F15" s="3" t="s">
        <v>32</v>
      </c>
      <c r="G15" s="3">
        <v>1926</v>
      </c>
      <c r="H15" s="3">
        <v>475</v>
      </c>
      <c r="I15" s="3">
        <v>1954</v>
      </c>
      <c r="J15" s="6">
        <v>6650</v>
      </c>
      <c r="K15" s="3" t="s">
        <v>17</v>
      </c>
      <c r="L15" s="3" t="s">
        <v>33</v>
      </c>
    </row>
    <row r="16" spans="1:12" ht="13.8" customHeight="1" x14ac:dyDescent="0.3">
      <c r="A16" s="2" t="s">
        <v>23</v>
      </c>
      <c r="B16" s="2" t="s">
        <v>22</v>
      </c>
      <c r="C16" s="5" t="s">
        <v>12</v>
      </c>
      <c r="D16" s="4">
        <v>0.375</v>
      </c>
      <c r="E16" s="7" t="s">
        <v>48</v>
      </c>
      <c r="F16" s="3" t="s">
        <v>34</v>
      </c>
      <c r="G16" s="3">
        <v>1668</v>
      </c>
      <c r="H16" s="3">
        <v>350</v>
      </c>
      <c r="I16" s="3">
        <v>1704</v>
      </c>
      <c r="J16" s="6">
        <v>6300</v>
      </c>
      <c r="K16" s="3" t="s">
        <v>17</v>
      </c>
      <c r="L16" s="3" t="s">
        <v>35</v>
      </c>
    </row>
    <row r="17" spans="1:12" ht="13.8" customHeight="1" x14ac:dyDescent="0.3">
      <c r="A17" s="2" t="s">
        <v>23</v>
      </c>
      <c r="B17" s="2" t="s">
        <v>21</v>
      </c>
      <c r="C17" s="5" t="s">
        <v>12</v>
      </c>
      <c r="D17" s="4">
        <v>0.375</v>
      </c>
      <c r="E17" s="7" t="s">
        <v>47</v>
      </c>
      <c r="F17" s="3" t="s">
        <v>36</v>
      </c>
      <c r="G17" s="3">
        <v>846.2</v>
      </c>
      <c r="H17" s="3">
        <v>825</v>
      </c>
      <c r="I17" s="3">
        <v>864</v>
      </c>
      <c r="J17" s="6">
        <v>7425</v>
      </c>
      <c r="K17" s="3" t="s">
        <v>17</v>
      </c>
      <c r="L17" s="3" t="s">
        <v>43</v>
      </c>
    </row>
    <row r="18" spans="1:12" ht="13.8" customHeight="1" x14ac:dyDescent="0.3">
      <c r="A18" s="2" t="s">
        <v>23</v>
      </c>
      <c r="B18" s="2" t="s">
        <v>37</v>
      </c>
      <c r="C18" s="10" t="s">
        <v>19</v>
      </c>
      <c r="D18" s="4">
        <v>0.375</v>
      </c>
      <c r="E18" s="7" t="s">
        <v>46</v>
      </c>
      <c r="F18" s="3" t="s">
        <v>38</v>
      </c>
      <c r="G18" s="3">
        <v>2637</v>
      </c>
      <c r="H18" s="3">
        <v>275</v>
      </c>
      <c r="I18" s="3">
        <v>2573</v>
      </c>
      <c r="J18" s="6">
        <v>8800</v>
      </c>
      <c r="K18" s="3" t="s">
        <v>17</v>
      </c>
      <c r="L18" s="3" t="s">
        <v>41</v>
      </c>
    </row>
    <row r="19" spans="1:12" ht="13.8" customHeight="1" x14ac:dyDescent="0.3">
      <c r="A19" s="2" t="s">
        <v>23</v>
      </c>
      <c r="B19" s="2" t="s">
        <v>39</v>
      </c>
      <c r="C19" s="10" t="s">
        <v>19</v>
      </c>
      <c r="D19" s="4">
        <v>0.375</v>
      </c>
      <c r="E19" s="7" t="s">
        <v>45</v>
      </c>
      <c r="F19" s="3" t="s">
        <v>40</v>
      </c>
      <c r="G19" s="3">
        <v>470</v>
      </c>
      <c r="H19" s="3">
        <v>1075</v>
      </c>
      <c r="I19" s="3">
        <v>456</v>
      </c>
      <c r="J19" s="6">
        <v>7525</v>
      </c>
      <c r="K19" s="3" t="s">
        <v>17</v>
      </c>
      <c r="L19" s="3" t="s">
        <v>42</v>
      </c>
    </row>
    <row r="20" spans="1:12" ht="13.8" customHeight="1" x14ac:dyDescent="0.3">
      <c r="A20" s="2" t="s">
        <v>23</v>
      </c>
      <c r="B20" s="2" t="s">
        <v>31</v>
      </c>
      <c r="C20" s="5" t="s">
        <v>12</v>
      </c>
      <c r="D20" s="4">
        <v>0.375</v>
      </c>
      <c r="E20" s="7" t="s">
        <v>49</v>
      </c>
      <c r="F20" s="3" t="s">
        <v>32</v>
      </c>
      <c r="G20" s="3">
        <v>1926</v>
      </c>
      <c r="H20" s="3">
        <v>475</v>
      </c>
      <c r="I20" s="3">
        <v>1968</v>
      </c>
      <c r="J20" s="6">
        <v>13300</v>
      </c>
      <c r="K20" s="3" t="s">
        <v>20</v>
      </c>
      <c r="L20" s="3" t="s">
        <v>57</v>
      </c>
    </row>
    <row r="21" spans="1:12" ht="13.8" customHeight="1" x14ac:dyDescent="0.3">
      <c r="A21" s="2" t="s">
        <v>51</v>
      </c>
      <c r="B21" s="2" t="s">
        <v>52</v>
      </c>
      <c r="C21" s="5" t="s">
        <v>12</v>
      </c>
      <c r="D21" s="4">
        <v>0.38611111111111113</v>
      </c>
      <c r="E21" s="7">
        <v>858</v>
      </c>
      <c r="F21" s="3" t="s">
        <v>53</v>
      </c>
      <c r="G21" s="3">
        <v>852</v>
      </c>
      <c r="H21" s="3">
        <v>825</v>
      </c>
      <c r="I21" s="3">
        <v>860</v>
      </c>
      <c r="J21" s="6">
        <v>13300</v>
      </c>
      <c r="K21" s="3" t="s">
        <v>18</v>
      </c>
      <c r="L21" s="3" t="s">
        <v>58</v>
      </c>
    </row>
    <row r="22" spans="1:12" ht="13.8" customHeight="1" x14ac:dyDescent="0.3">
      <c r="A22" s="2" t="s">
        <v>51</v>
      </c>
      <c r="B22" s="2" t="s">
        <v>54</v>
      </c>
      <c r="C22" s="5" t="s">
        <v>12</v>
      </c>
      <c r="D22" s="4">
        <v>0.38819444444444445</v>
      </c>
      <c r="E22" s="7">
        <v>677</v>
      </c>
      <c r="F22" s="3" t="s">
        <v>55</v>
      </c>
      <c r="G22" s="3">
        <v>671.6</v>
      </c>
      <c r="H22" s="3">
        <v>1700</v>
      </c>
      <c r="I22" s="3">
        <v>682</v>
      </c>
      <c r="J22" s="6">
        <f t="shared" ref="J22:J29" si="0">H22*(I22-E22)</f>
        <v>8500</v>
      </c>
      <c r="K22" s="3" t="s">
        <v>17</v>
      </c>
      <c r="L22" s="3" t="s">
        <v>56</v>
      </c>
    </row>
    <row r="23" spans="1:12" ht="13.8" customHeight="1" x14ac:dyDescent="0.3">
      <c r="A23" s="11" t="s">
        <v>51</v>
      </c>
      <c r="B23" s="11" t="s">
        <v>69</v>
      </c>
      <c r="C23" s="12" t="s">
        <v>12</v>
      </c>
      <c r="D23" s="13">
        <v>0.3972222222222222</v>
      </c>
      <c r="E23" s="14">
        <v>692</v>
      </c>
      <c r="F23" s="15" t="s">
        <v>70</v>
      </c>
      <c r="G23" s="15">
        <v>694</v>
      </c>
      <c r="H23" s="15">
        <v>30</v>
      </c>
      <c r="I23" s="15">
        <v>1042</v>
      </c>
      <c r="J23" s="16">
        <f t="shared" si="0"/>
        <v>10500</v>
      </c>
      <c r="K23" s="15" t="s">
        <v>71</v>
      </c>
      <c r="L23" s="15" t="s">
        <v>72</v>
      </c>
    </row>
    <row r="24" spans="1:12" ht="13.8" customHeight="1" x14ac:dyDescent="0.3">
      <c r="A24" s="2" t="s">
        <v>59</v>
      </c>
      <c r="B24" s="2" t="s">
        <v>60</v>
      </c>
      <c r="C24" s="5" t="s">
        <v>12</v>
      </c>
      <c r="D24" s="4">
        <v>0.38680555555555557</v>
      </c>
      <c r="E24" s="7">
        <v>1977</v>
      </c>
      <c r="F24" s="3" t="s">
        <v>61</v>
      </c>
      <c r="G24" s="3">
        <v>1968</v>
      </c>
      <c r="H24" s="3">
        <v>475</v>
      </c>
      <c r="I24" s="3">
        <v>1994</v>
      </c>
      <c r="J24" s="6">
        <f t="shared" si="0"/>
        <v>8075</v>
      </c>
      <c r="K24" s="3" t="s">
        <v>20</v>
      </c>
      <c r="L24" s="3" t="s">
        <v>64</v>
      </c>
    </row>
    <row r="25" spans="1:12" ht="13.8" customHeight="1" x14ac:dyDescent="0.3">
      <c r="A25" s="2" t="s">
        <v>59</v>
      </c>
      <c r="B25" s="2" t="s">
        <v>62</v>
      </c>
      <c r="C25" s="5" t="s">
        <v>12</v>
      </c>
      <c r="D25" s="4">
        <v>0.3923611111111111</v>
      </c>
      <c r="E25" s="7">
        <v>1438</v>
      </c>
      <c r="F25" s="3" t="s">
        <v>63</v>
      </c>
      <c r="G25" s="3">
        <v>1429</v>
      </c>
      <c r="H25" s="3">
        <v>700</v>
      </c>
      <c r="I25" s="3">
        <v>1445</v>
      </c>
      <c r="J25" s="6">
        <f t="shared" si="0"/>
        <v>4900</v>
      </c>
      <c r="K25" s="3" t="s">
        <v>17</v>
      </c>
      <c r="L25" s="3" t="s">
        <v>65</v>
      </c>
    </row>
    <row r="26" spans="1:12" ht="13.8" customHeight="1" x14ac:dyDescent="0.3">
      <c r="A26" s="2" t="s">
        <v>59</v>
      </c>
      <c r="B26" s="2" t="s">
        <v>66</v>
      </c>
      <c r="C26" s="5" t="s">
        <v>12</v>
      </c>
      <c r="D26" s="4">
        <v>0.39583333333333331</v>
      </c>
      <c r="E26" s="7">
        <v>1483</v>
      </c>
      <c r="F26" s="3" t="s">
        <v>67</v>
      </c>
      <c r="G26" s="3">
        <v>1465</v>
      </c>
      <c r="H26" s="3">
        <v>500</v>
      </c>
      <c r="I26" s="3">
        <v>1502</v>
      </c>
      <c r="J26" s="6">
        <f t="shared" si="0"/>
        <v>9500</v>
      </c>
      <c r="K26" s="3" t="s">
        <v>17</v>
      </c>
      <c r="L26" s="3" t="s">
        <v>68</v>
      </c>
    </row>
    <row r="27" spans="1:12" ht="13.8" customHeight="1" x14ac:dyDescent="0.3">
      <c r="A27" s="2" t="s">
        <v>23</v>
      </c>
      <c r="B27" s="2" t="s">
        <v>21</v>
      </c>
      <c r="C27" s="5" t="s">
        <v>12</v>
      </c>
      <c r="D27" s="4">
        <v>0.375</v>
      </c>
      <c r="E27" s="7" t="s">
        <v>47</v>
      </c>
      <c r="F27" s="3" t="s">
        <v>36</v>
      </c>
      <c r="G27" s="3">
        <v>846.2</v>
      </c>
      <c r="H27" s="3">
        <v>825</v>
      </c>
      <c r="I27" s="3">
        <v>864</v>
      </c>
      <c r="J27" s="6">
        <v>7425</v>
      </c>
      <c r="K27" s="3" t="s">
        <v>17</v>
      </c>
      <c r="L27" s="3" t="s">
        <v>73</v>
      </c>
    </row>
    <row r="28" spans="1:12" ht="13.8" customHeight="1" x14ac:dyDescent="0.3">
      <c r="A28" s="2" t="s">
        <v>74</v>
      </c>
      <c r="B28" s="2" t="s">
        <v>75</v>
      </c>
      <c r="C28" s="5" t="s">
        <v>12</v>
      </c>
      <c r="D28" s="4">
        <v>0.39027777777777778</v>
      </c>
      <c r="E28" s="7">
        <v>694.5</v>
      </c>
      <c r="F28" s="3" t="s">
        <v>76</v>
      </c>
      <c r="G28" s="3">
        <v>686</v>
      </c>
      <c r="H28" s="3">
        <v>550</v>
      </c>
      <c r="I28" s="3">
        <v>690</v>
      </c>
      <c r="J28" s="17">
        <f t="shared" ref="J28" si="1">H28*(I28-E28)</f>
        <v>-2475</v>
      </c>
      <c r="K28" s="10" t="s">
        <v>18</v>
      </c>
      <c r="L28" s="10" t="s">
        <v>80</v>
      </c>
    </row>
    <row r="29" spans="1:12" ht="13.8" customHeight="1" x14ac:dyDescent="0.3">
      <c r="A29" s="2" t="s">
        <v>74</v>
      </c>
      <c r="B29" s="2" t="s">
        <v>77</v>
      </c>
      <c r="C29" s="5" t="s">
        <v>12</v>
      </c>
      <c r="D29" s="4">
        <v>0.39305555555555555</v>
      </c>
      <c r="E29" s="7">
        <v>690</v>
      </c>
      <c r="F29" s="3" t="s">
        <v>78</v>
      </c>
      <c r="G29" s="3">
        <v>684.2</v>
      </c>
      <c r="H29" s="3">
        <v>1700</v>
      </c>
      <c r="I29" s="3">
        <v>702</v>
      </c>
      <c r="J29" s="6">
        <f t="shared" si="0"/>
        <v>20400</v>
      </c>
      <c r="K29" s="3" t="s">
        <v>20</v>
      </c>
      <c r="L29" s="3" t="s">
        <v>79</v>
      </c>
    </row>
    <row r="30" spans="1:12" ht="13.8" customHeight="1" x14ac:dyDescent="0.3">
      <c r="A30" s="2" t="s">
        <v>81</v>
      </c>
      <c r="B30" s="2" t="s">
        <v>77</v>
      </c>
      <c r="C30" s="5" t="s">
        <v>12</v>
      </c>
      <c r="D30" s="4">
        <v>0.375</v>
      </c>
      <c r="E30" s="7" t="s">
        <v>90</v>
      </c>
      <c r="F30" s="3" t="s">
        <v>82</v>
      </c>
      <c r="G30" s="3">
        <v>702</v>
      </c>
      <c r="H30" s="3">
        <v>1700</v>
      </c>
      <c r="I30" s="3">
        <v>720</v>
      </c>
      <c r="J30" s="6">
        <v>20400</v>
      </c>
      <c r="K30" s="3" t="s">
        <v>20</v>
      </c>
      <c r="L30" s="3" t="s">
        <v>88</v>
      </c>
    </row>
    <row r="31" spans="1:12" ht="13.8" customHeight="1" x14ac:dyDescent="0.3">
      <c r="A31" s="2" t="s">
        <v>81</v>
      </c>
      <c r="B31" s="2" t="s">
        <v>83</v>
      </c>
      <c r="C31" s="5" t="s">
        <v>12</v>
      </c>
      <c r="D31" s="4">
        <v>0.375</v>
      </c>
      <c r="E31" s="7" t="s">
        <v>91</v>
      </c>
      <c r="F31" s="3" t="s">
        <v>84</v>
      </c>
      <c r="G31" s="3">
        <v>320</v>
      </c>
      <c r="H31" s="3">
        <v>2350</v>
      </c>
      <c r="I31" s="3">
        <v>332</v>
      </c>
      <c r="J31" s="6">
        <v>14100</v>
      </c>
      <c r="K31" s="3" t="s">
        <v>17</v>
      </c>
      <c r="L31" s="3" t="s">
        <v>89</v>
      </c>
    </row>
    <row r="32" spans="1:12" ht="13.8" customHeight="1" x14ac:dyDescent="0.3">
      <c r="A32" s="2" t="s">
        <v>81</v>
      </c>
      <c r="B32" s="2" t="s">
        <v>85</v>
      </c>
      <c r="C32" s="5" t="s">
        <v>12</v>
      </c>
      <c r="D32" s="4">
        <v>0.375</v>
      </c>
      <c r="E32" s="7" t="s">
        <v>92</v>
      </c>
      <c r="F32" s="3" t="s">
        <v>86</v>
      </c>
      <c r="G32" s="3">
        <v>454.6</v>
      </c>
      <c r="H32" s="3">
        <v>1700</v>
      </c>
      <c r="I32" s="3">
        <v>467</v>
      </c>
      <c r="J32" s="6">
        <v>11900</v>
      </c>
      <c r="K32" s="3" t="s">
        <v>17</v>
      </c>
      <c r="L32" s="3" t="s">
        <v>87</v>
      </c>
    </row>
    <row r="33" spans="1:12" ht="13.8" customHeight="1" x14ac:dyDescent="0.3">
      <c r="A33" s="2" t="s">
        <v>93</v>
      </c>
      <c r="B33" s="2" t="s">
        <v>94</v>
      </c>
      <c r="C33" s="5" t="s">
        <v>12</v>
      </c>
      <c r="D33" s="4">
        <v>0.38680555555555557</v>
      </c>
      <c r="E33" s="7">
        <v>730</v>
      </c>
      <c r="F33" s="3" t="s">
        <v>95</v>
      </c>
      <c r="G33" s="3">
        <v>724.2</v>
      </c>
      <c r="H33" s="3">
        <v>1700</v>
      </c>
      <c r="I33" s="3">
        <v>744</v>
      </c>
      <c r="J33" s="6">
        <f t="shared" ref="J33:J54" si="2">H33*(I33-E33)</f>
        <v>23800</v>
      </c>
      <c r="K33" s="3" t="s">
        <v>20</v>
      </c>
      <c r="L33" s="3" t="s">
        <v>101</v>
      </c>
    </row>
    <row r="34" spans="1:12" ht="13.8" customHeight="1" x14ac:dyDescent="0.3">
      <c r="A34" s="2" t="s">
        <v>93</v>
      </c>
      <c r="B34" s="2" t="s">
        <v>96</v>
      </c>
      <c r="C34" s="5" t="s">
        <v>12</v>
      </c>
      <c r="D34" s="4">
        <v>0.38750000000000001</v>
      </c>
      <c r="E34" s="7">
        <v>882</v>
      </c>
      <c r="F34" s="3" t="s">
        <v>97</v>
      </c>
      <c r="G34" s="3">
        <v>874.2</v>
      </c>
      <c r="H34" s="3">
        <v>700</v>
      </c>
      <c r="I34" s="3">
        <v>897</v>
      </c>
      <c r="J34" s="6">
        <f t="shared" si="2"/>
        <v>10500</v>
      </c>
      <c r="K34" s="3" t="s">
        <v>20</v>
      </c>
      <c r="L34" s="3" t="s">
        <v>102</v>
      </c>
    </row>
    <row r="35" spans="1:12" ht="13.8" customHeight="1" x14ac:dyDescent="0.3">
      <c r="A35" s="2" t="s">
        <v>93</v>
      </c>
      <c r="B35" s="2" t="s">
        <v>98</v>
      </c>
      <c r="C35" s="5" t="s">
        <v>12</v>
      </c>
      <c r="D35" s="4">
        <v>0.39444444444444443</v>
      </c>
      <c r="E35" s="7">
        <v>4918</v>
      </c>
      <c r="F35" s="3" t="s">
        <v>99</v>
      </c>
      <c r="G35" s="3">
        <v>4893</v>
      </c>
      <c r="H35" s="3">
        <v>150</v>
      </c>
      <c r="I35" s="3">
        <v>4972</v>
      </c>
      <c r="J35" s="6">
        <f t="shared" si="2"/>
        <v>8100</v>
      </c>
      <c r="K35" s="3" t="s">
        <v>20</v>
      </c>
      <c r="L35" s="3" t="s">
        <v>100</v>
      </c>
    </row>
    <row r="36" spans="1:12" ht="13.8" customHeight="1" x14ac:dyDescent="0.3">
      <c r="A36" s="2" t="s">
        <v>93</v>
      </c>
      <c r="B36" s="2" t="s">
        <v>104</v>
      </c>
      <c r="C36" s="10" t="s">
        <v>19</v>
      </c>
      <c r="D36" s="4">
        <v>0.375</v>
      </c>
      <c r="E36" s="7" t="s">
        <v>112</v>
      </c>
      <c r="F36" s="3" t="s">
        <v>105</v>
      </c>
      <c r="G36" s="3">
        <v>794</v>
      </c>
      <c r="H36" s="3">
        <v>775</v>
      </c>
      <c r="I36" s="3">
        <v>776</v>
      </c>
      <c r="J36" s="6">
        <v>6975</v>
      </c>
      <c r="K36" s="3" t="s">
        <v>17</v>
      </c>
      <c r="L36" s="3" t="s">
        <v>109</v>
      </c>
    </row>
    <row r="37" spans="1:12" ht="13.8" customHeight="1" x14ac:dyDescent="0.3">
      <c r="A37" s="2" t="s">
        <v>103</v>
      </c>
      <c r="B37" s="2" t="s">
        <v>106</v>
      </c>
      <c r="C37" s="5" t="s">
        <v>12</v>
      </c>
      <c r="D37" s="4">
        <v>0.38750000000000001</v>
      </c>
      <c r="E37" s="7">
        <v>575</v>
      </c>
      <c r="F37" s="3" t="s">
        <v>107</v>
      </c>
      <c r="G37" s="3">
        <v>569</v>
      </c>
      <c r="H37" s="3">
        <v>1175</v>
      </c>
      <c r="I37" s="3">
        <v>590</v>
      </c>
      <c r="J37" s="6">
        <f t="shared" si="2"/>
        <v>17625</v>
      </c>
      <c r="K37" s="3" t="s">
        <v>20</v>
      </c>
      <c r="L37" s="3" t="s">
        <v>110</v>
      </c>
    </row>
    <row r="38" spans="1:12" ht="13.8" customHeight="1" x14ac:dyDescent="0.3">
      <c r="A38" s="2" t="s">
        <v>103</v>
      </c>
      <c r="B38" s="2" t="s">
        <v>94</v>
      </c>
      <c r="C38" s="5" t="s">
        <v>12</v>
      </c>
      <c r="D38" s="4">
        <v>0.3888888888888889</v>
      </c>
      <c r="E38" s="7">
        <v>752</v>
      </c>
      <c r="F38" s="3" t="s">
        <v>108</v>
      </c>
      <c r="G38" s="3">
        <v>745.2</v>
      </c>
      <c r="H38" s="3">
        <v>1700</v>
      </c>
      <c r="I38" s="3">
        <v>764</v>
      </c>
      <c r="J38" s="6">
        <f t="shared" si="2"/>
        <v>20400</v>
      </c>
      <c r="K38" s="3" t="s">
        <v>20</v>
      </c>
      <c r="L38" s="3" t="s">
        <v>111</v>
      </c>
    </row>
    <row r="39" spans="1:12" ht="13.8" customHeight="1" x14ac:dyDescent="0.3">
      <c r="A39" s="2" t="s">
        <v>93</v>
      </c>
      <c r="B39" s="2" t="s">
        <v>113</v>
      </c>
      <c r="C39" s="5" t="s">
        <v>12</v>
      </c>
      <c r="D39" s="4">
        <v>0.3888888888888889</v>
      </c>
      <c r="E39" s="7" t="s">
        <v>123</v>
      </c>
      <c r="F39" s="3" t="s">
        <v>114</v>
      </c>
      <c r="G39" s="3">
        <v>1305.5999999999999</v>
      </c>
      <c r="H39" s="3">
        <v>500</v>
      </c>
      <c r="I39" s="3">
        <v>1330</v>
      </c>
      <c r="J39" s="6">
        <v>6000</v>
      </c>
      <c r="K39" s="3" t="s">
        <v>17</v>
      </c>
      <c r="L39" s="3" t="s">
        <v>117</v>
      </c>
    </row>
    <row r="40" spans="1:12" ht="13.8" customHeight="1" x14ac:dyDescent="0.3">
      <c r="A40" s="2" t="s">
        <v>115</v>
      </c>
      <c r="B40" s="2" t="s">
        <v>94</v>
      </c>
      <c r="C40" s="5" t="s">
        <v>12</v>
      </c>
      <c r="D40" s="4">
        <v>0.38958333333333334</v>
      </c>
      <c r="E40" s="7">
        <v>762</v>
      </c>
      <c r="F40" s="3" t="s">
        <v>116</v>
      </c>
      <c r="G40" s="3">
        <v>755.2</v>
      </c>
      <c r="H40" s="3">
        <v>1700</v>
      </c>
      <c r="I40" s="3">
        <v>768</v>
      </c>
      <c r="J40" s="6">
        <f t="shared" si="2"/>
        <v>10200</v>
      </c>
      <c r="K40" s="3" t="s">
        <v>17</v>
      </c>
      <c r="L40" s="3" t="s">
        <v>119</v>
      </c>
    </row>
    <row r="41" spans="1:12" ht="13.8" customHeight="1" x14ac:dyDescent="0.3">
      <c r="A41" s="2" t="s">
        <v>115</v>
      </c>
      <c r="B41" s="2" t="s">
        <v>120</v>
      </c>
      <c r="C41" s="5" t="s">
        <v>12</v>
      </c>
      <c r="D41" s="4">
        <v>0.3923611111111111</v>
      </c>
      <c r="E41" s="7">
        <v>984</v>
      </c>
      <c r="F41" s="3" t="s">
        <v>118</v>
      </c>
      <c r="G41" s="3">
        <v>973.6</v>
      </c>
      <c r="H41" s="3">
        <v>625</v>
      </c>
      <c r="I41" s="3">
        <v>973.6</v>
      </c>
      <c r="J41" s="17">
        <f t="shared" si="2"/>
        <v>-6499.9999999999854</v>
      </c>
      <c r="K41" s="10" t="s">
        <v>121</v>
      </c>
      <c r="L41" s="10" t="s">
        <v>122</v>
      </c>
    </row>
    <row r="42" spans="1:12" ht="13.8" customHeight="1" x14ac:dyDescent="0.3">
      <c r="A42" s="2" t="s">
        <v>81</v>
      </c>
      <c r="B42" s="2" t="s">
        <v>124</v>
      </c>
      <c r="C42" s="10" t="s">
        <v>19</v>
      </c>
      <c r="D42" s="4">
        <v>0.375</v>
      </c>
      <c r="E42" s="7" t="s">
        <v>131</v>
      </c>
      <c r="F42" s="3" t="s">
        <v>125</v>
      </c>
      <c r="G42" s="3">
        <v>2836</v>
      </c>
      <c r="H42" s="3">
        <v>375</v>
      </c>
      <c r="I42" s="3">
        <v>2724</v>
      </c>
      <c r="J42" s="6">
        <v>21000</v>
      </c>
      <c r="K42" s="3" t="s">
        <v>17</v>
      </c>
      <c r="L42" s="3" t="s">
        <v>127</v>
      </c>
    </row>
    <row r="43" spans="1:12" ht="13.8" customHeight="1" x14ac:dyDescent="0.3">
      <c r="A43" s="2" t="s">
        <v>81</v>
      </c>
      <c r="B43" s="2" t="s">
        <v>85</v>
      </c>
      <c r="C43" s="5" t="s">
        <v>12</v>
      </c>
      <c r="D43" s="4">
        <v>0.375</v>
      </c>
      <c r="E43" s="7" t="s">
        <v>92</v>
      </c>
      <c r="F43" s="3" t="s">
        <v>86</v>
      </c>
      <c r="G43" s="3">
        <v>454.6</v>
      </c>
      <c r="H43" s="3">
        <v>1700</v>
      </c>
      <c r="I43" s="3">
        <v>474</v>
      </c>
      <c r="J43" s="6">
        <v>23800</v>
      </c>
      <c r="K43" s="3" t="s">
        <v>20</v>
      </c>
      <c r="L43" s="3" t="s">
        <v>128</v>
      </c>
    </row>
    <row r="44" spans="1:12" ht="13.8" customHeight="1" x14ac:dyDescent="0.3">
      <c r="A44" s="2" t="s">
        <v>126</v>
      </c>
      <c r="B44" s="2" t="s">
        <v>106</v>
      </c>
      <c r="C44" s="5" t="s">
        <v>12</v>
      </c>
      <c r="D44" s="4">
        <v>0.39097222222222222</v>
      </c>
      <c r="E44" s="7">
        <v>587</v>
      </c>
      <c r="F44" s="3" t="s">
        <v>129</v>
      </c>
      <c r="G44" s="3">
        <v>580.20000000000005</v>
      </c>
      <c r="H44" s="3">
        <v>1175</v>
      </c>
      <c r="I44" s="3">
        <v>585</v>
      </c>
      <c r="J44" s="17">
        <f t="shared" ref="J44" si="3">H44*(I44-E44)</f>
        <v>-2350</v>
      </c>
      <c r="K44" s="10" t="s">
        <v>18</v>
      </c>
      <c r="L44" s="10" t="s">
        <v>133</v>
      </c>
    </row>
    <row r="45" spans="1:12" ht="13.8" customHeight="1" x14ac:dyDescent="0.3">
      <c r="A45" s="2" t="s">
        <v>126</v>
      </c>
      <c r="B45" s="2" t="s">
        <v>94</v>
      </c>
      <c r="C45" s="5" t="s">
        <v>12</v>
      </c>
      <c r="D45" s="4">
        <v>0.40138888888888885</v>
      </c>
      <c r="E45" s="7">
        <v>767</v>
      </c>
      <c r="F45" s="3" t="s">
        <v>130</v>
      </c>
      <c r="G45" s="3">
        <v>761.4</v>
      </c>
      <c r="H45" s="3">
        <v>1700</v>
      </c>
      <c r="I45" s="3">
        <v>778</v>
      </c>
      <c r="J45" s="6">
        <f t="shared" si="2"/>
        <v>18700</v>
      </c>
      <c r="K45" s="3" t="s">
        <v>20</v>
      </c>
      <c r="L45" s="3" t="s">
        <v>132</v>
      </c>
    </row>
    <row r="46" spans="1:12" ht="13.8" customHeight="1" x14ac:dyDescent="0.3">
      <c r="A46" s="2" t="s">
        <v>134</v>
      </c>
      <c r="B46" s="2" t="s">
        <v>148</v>
      </c>
      <c r="C46" s="10" t="s">
        <v>19</v>
      </c>
      <c r="D46" s="4">
        <v>0.375</v>
      </c>
      <c r="E46" s="7" t="s">
        <v>152</v>
      </c>
      <c r="F46" s="3" t="s">
        <v>149</v>
      </c>
      <c r="G46" s="3">
        <v>1542</v>
      </c>
      <c r="H46" s="3">
        <v>625</v>
      </c>
      <c r="I46" s="3">
        <v>1518</v>
      </c>
      <c r="J46" s="6">
        <v>7500</v>
      </c>
      <c r="K46" s="3" t="s">
        <v>17</v>
      </c>
      <c r="L46" s="3" t="s">
        <v>150</v>
      </c>
    </row>
    <row r="47" spans="1:12" ht="13.8" customHeight="1" x14ac:dyDescent="0.3">
      <c r="A47" s="2" t="s">
        <v>134</v>
      </c>
      <c r="B47" s="2" t="s">
        <v>98</v>
      </c>
      <c r="C47" s="5" t="s">
        <v>12</v>
      </c>
      <c r="D47" s="4">
        <v>0.375</v>
      </c>
      <c r="E47" s="7" t="s">
        <v>153</v>
      </c>
      <c r="F47" s="3" t="s">
        <v>135</v>
      </c>
      <c r="G47" s="3">
        <v>4991</v>
      </c>
      <c r="H47" s="3">
        <v>150</v>
      </c>
      <c r="I47" s="3">
        <v>5060</v>
      </c>
      <c r="J47" s="6">
        <v>5250</v>
      </c>
      <c r="K47" s="3" t="s">
        <v>17</v>
      </c>
      <c r="L47" s="3" t="s">
        <v>147</v>
      </c>
    </row>
    <row r="48" spans="1:12" ht="13.8" customHeight="1" x14ac:dyDescent="0.3">
      <c r="A48" s="2" t="s">
        <v>134</v>
      </c>
      <c r="B48" s="2" t="s">
        <v>136</v>
      </c>
      <c r="C48" s="10" t="s">
        <v>19</v>
      </c>
      <c r="D48" s="4">
        <v>0.375</v>
      </c>
      <c r="E48" s="7" t="s">
        <v>154</v>
      </c>
      <c r="F48" s="3" t="s">
        <v>137</v>
      </c>
      <c r="G48" s="3">
        <v>688</v>
      </c>
      <c r="H48" s="3">
        <v>850</v>
      </c>
      <c r="I48" s="3">
        <v>672</v>
      </c>
      <c r="J48" s="6">
        <v>6800</v>
      </c>
      <c r="K48" s="3" t="s">
        <v>17</v>
      </c>
      <c r="L48" s="3" t="s">
        <v>146</v>
      </c>
    </row>
    <row r="49" spans="1:12" ht="13.8" customHeight="1" x14ac:dyDescent="0.3">
      <c r="A49" s="2" t="s">
        <v>134</v>
      </c>
      <c r="B49" s="2" t="s">
        <v>138</v>
      </c>
      <c r="C49" s="10" t="s">
        <v>19</v>
      </c>
      <c r="D49" s="4">
        <v>0.375</v>
      </c>
      <c r="E49" s="7" t="s">
        <v>155</v>
      </c>
      <c r="F49" s="3" t="s">
        <v>139</v>
      </c>
      <c r="G49" s="3">
        <v>5935</v>
      </c>
      <c r="H49" s="3">
        <v>100</v>
      </c>
      <c r="I49" s="3">
        <v>5845</v>
      </c>
      <c r="J49" s="6">
        <v>4500</v>
      </c>
      <c r="K49" s="3" t="s">
        <v>17</v>
      </c>
      <c r="L49" s="3" t="s">
        <v>143</v>
      </c>
    </row>
    <row r="50" spans="1:12" ht="13.8" customHeight="1" x14ac:dyDescent="0.3">
      <c r="A50" s="2" t="s">
        <v>134</v>
      </c>
      <c r="B50" s="2" t="s">
        <v>140</v>
      </c>
      <c r="C50" s="5" t="s">
        <v>12</v>
      </c>
      <c r="D50" s="4">
        <v>0.3888888888888889</v>
      </c>
      <c r="E50" s="7">
        <v>15343</v>
      </c>
      <c r="F50" s="3" t="s">
        <v>141</v>
      </c>
      <c r="G50" s="3">
        <v>15287</v>
      </c>
      <c r="H50" s="3">
        <v>50</v>
      </c>
      <c r="I50" s="3">
        <v>15456</v>
      </c>
      <c r="J50" s="6">
        <f t="shared" si="2"/>
        <v>5650</v>
      </c>
      <c r="K50" s="3" t="s">
        <v>20</v>
      </c>
      <c r="L50" s="3" t="s">
        <v>142</v>
      </c>
    </row>
    <row r="51" spans="1:12" ht="13.8" customHeight="1" x14ac:dyDescent="0.3">
      <c r="A51" s="2" t="s">
        <v>134</v>
      </c>
      <c r="B51" s="2" t="s">
        <v>144</v>
      </c>
      <c r="C51" s="5" t="s">
        <v>12</v>
      </c>
      <c r="D51" s="4">
        <v>0.39861111111111108</v>
      </c>
      <c r="E51" s="7">
        <v>1540</v>
      </c>
      <c r="F51" s="3" t="s">
        <v>145</v>
      </c>
      <c r="G51" s="3">
        <v>1522</v>
      </c>
      <c r="H51" s="3">
        <v>500</v>
      </c>
      <c r="I51" s="3">
        <v>1545</v>
      </c>
      <c r="J51" s="6">
        <f t="shared" si="2"/>
        <v>2500</v>
      </c>
      <c r="K51" s="3" t="s">
        <v>18</v>
      </c>
      <c r="L51" s="3" t="s">
        <v>151</v>
      </c>
    </row>
    <row r="52" spans="1:12" ht="13.8" customHeight="1" x14ac:dyDescent="0.3">
      <c r="A52" s="2" t="s">
        <v>134</v>
      </c>
      <c r="B52" s="2" t="s">
        <v>138</v>
      </c>
      <c r="C52" s="10" t="s">
        <v>19</v>
      </c>
      <c r="D52" s="4">
        <v>0.375</v>
      </c>
      <c r="E52" s="7" t="s">
        <v>155</v>
      </c>
      <c r="F52" s="3" t="s">
        <v>139</v>
      </c>
      <c r="G52" s="3">
        <v>5935</v>
      </c>
      <c r="H52" s="3">
        <v>100</v>
      </c>
      <c r="I52" s="3">
        <v>5802</v>
      </c>
      <c r="J52" s="6">
        <v>8800</v>
      </c>
      <c r="K52" s="3" t="s">
        <v>20</v>
      </c>
      <c r="L52" s="3" t="s">
        <v>158</v>
      </c>
    </row>
    <row r="53" spans="1:12" ht="13.8" customHeight="1" x14ac:dyDescent="0.3">
      <c r="A53" s="2" t="s">
        <v>156</v>
      </c>
      <c r="B53" s="2" t="s">
        <v>144</v>
      </c>
      <c r="C53" s="5" t="s">
        <v>12</v>
      </c>
      <c r="D53" s="4">
        <v>0.38680555555555557</v>
      </c>
      <c r="E53" s="7">
        <v>1542</v>
      </c>
      <c r="F53" s="3" t="s">
        <v>145</v>
      </c>
      <c r="G53" s="3">
        <v>1524</v>
      </c>
      <c r="H53" s="3">
        <v>500</v>
      </c>
      <c r="I53" s="3">
        <v>1546</v>
      </c>
      <c r="J53" s="6">
        <f t="shared" si="2"/>
        <v>2000</v>
      </c>
      <c r="K53" s="3" t="s">
        <v>18</v>
      </c>
      <c r="L53" s="3" t="s">
        <v>159</v>
      </c>
    </row>
    <row r="54" spans="1:12" ht="13.8" customHeight="1" x14ac:dyDescent="0.3">
      <c r="A54" s="2" t="s">
        <v>156</v>
      </c>
      <c r="B54" s="2" t="s">
        <v>98</v>
      </c>
      <c r="C54" s="5" t="s">
        <v>12</v>
      </c>
      <c r="D54" s="4">
        <v>0.39027777777777778</v>
      </c>
      <c r="E54" s="7">
        <v>5064</v>
      </c>
      <c r="F54" s="3" t="s">
        <v>157</v>
      </c>
      <c r="G54" s="3">
        <v>5046</v>
      </c>
      <c r="H54" s="3">
        <v>150</v>
      </c>
      <c r="I54" s="3">
        <v>5046</v>
      </c>
      <c r="J54" s="17">
        <f t="shared" si="2"/>
        <v>-2700</v>
      </c>
      <c r="K54" s="10" t="s">
        <v>121</v>
      </c>
      <c r="L54" s="10" t="s">
        <v>160</v>
      </c>
    </row>
    <row r="55" spans="1:12" ht="13.8" customHeight="1" x14ac:dyDescent="0.3">
      <c r="A55" s="2" t="s">
        <v>134</v>
      </c>
      <c r="B55" s="2" t="s">
        <v>98</v>
      </c>
      <c r="C55" s="5" t="s">
        <v>12</v>
      </c>
      <c r="D55" s="4">
        <v>0.375</v>
      </c>
      <c r="E55" s="7" t="s">
        <v>153</v>
      </c>
      <c r="F55" s="3" t="s">
        <v>135</v>
      </c>
      <c r="G55" s="3">
        <v>4991</v>
      </c>
      <c r="H55" s="3">
        <v>150</v>
      </c>
      <c r="I55" s="3">
        <v>5095</v>
      </c>
      <c r="J55" s="6">
        <v>10500</v>
      </c>
      <c r="K55" s="3" t="s">
        <v>20</v>
      </c>
      <c r="L55" s="3" t="s">
        <v>164</v>
      </c>
    </row>
    <row r="56" spans="1:12" ht="13.8" customHeight="1" x14ac:dyDescent="0.3">
      <c r="A56" s="2" t="s">
        <v>161</v>
      </c>
      <c r="B56" s="2" t="s">
        <v>94</v>
      </c>
      <c r="C56" s="5" t="s">
        <v>12</v>
      </c>
      <c r="D56" s="4">
        <v>0.38680555555555557</v>
      </c>
      <c r="E56" s="7">
        <v>783</v>
      </c>
      <c r="F56" s="3" t="s">
        <v>162</v>
      </c>
      <c r="G56" s="3">
        <v>776.8</v>
      </c>
      <c r="H56" s="3">
        <v>1700</v>
      </c>
      <c r="I56" s="3">
        <v>796</v>
      </c>
      <c r="J56" s="6">
        <f t="shared" ref="J56:J93" si="4">H56*(I56-E56)</f>
        <v>22100</v>
      </c>
      <c r="K56" s="3" t="s">
        <v>20</v>
      </c>
      <c r="L56" s="3" t="s">
        <v>165</v>
      </c>
    </row>
    <row r="57" spans="1:12" ht="13.8" customHeight="1" x14ac:dyDescent="0.3">
      <c r="A57" s="2" t="s">
        <v>161</v>
      </c>
      <c r="B57" s="2" t="s">
        <v>106</v>
      </c>
      <c r="C57" s="5" t="s">
        <v>12</v>
      </c>
      <c r="D57" s="4">
        <v>0.3888888888888889</v>
      </c>
      <c r="E57" s="7">
        <v>578</v>
      </c>
      <c r="F57" s="3" t="s">
        <v>163</v>
      </c>
      <c r="G57" s="3">
        <v>572.4</v>
      </c>
      <c r="H57" s="3">
        <v>1175</v>
      </c>
      <c r="I57" s="3">
        <v>590</v>
      </c>
      <c r="J57" s="6">
        <f t="shared" si="4"/>
        <v>14100</v>
      </c>
      <c r="K57" s="3" t="s">
        <v>20</v>
      </c>
      <c r="L57" s="3" t="s">
        <v>166</v>
      </c>
    </row>
    <row r="58" spans="1:12" ht="13.8" customHeight="1" x14ac:dyDescent="0.3">
      <c r="A58" s="2" t="s">
        <v>167</v>
      </c>
      <c r="B58" s="2" t="s">
        <v>106</v>
      </c>
      <c r="C58" s="5" t="s">
        <v>12</v>
      </c>
      <c r="D58" s="4">
        <v>0.38680555555555557</v>
      </c>
      <c r="E58" s="7">
        <v>583</v>
      </c>
      <c r="F58" s="3" t="s">
        <v>168</v>
      </c>
      <c r="G58" s="3">
        <v>576.4</v>
      </c>
      <c r="H58" s="3">
        <v>1175</v>
      </c>
      <c r="I58" s="3">
        <v>590</v>
      </c>
      <c r="J58" s="6">
        <f t="shared" si="4"/>
        <v>8225</v>
      </c>
      <c r="K58" s="3" t="s">
        <v>17</v>
      </c>
      <c r="L58" s="3" t="s">
        <v>170</v>
      </c>
    </row>
    <row r="59" spans="1:12" ht="13.8" customHeight="1" x14ac:dyDescent="0.3">
      <c r="A59" s="2" t="s">
        <v>167</v>
      </c>
      <c r="B59" s="2" t="s">
        <v>144</v>
      </c>
      <c r="C59" s="5" t="s">
        <v>12</v>
      </c>
      <c r="D59" s="4">
        <v>0.38750000000000001</v>
      </c>
      <c r="E59" s="7">
        <v>1524</v>
      </c>
      <c r="F59" s="3" t="s">
        <v>169</v>
      </c>
      <c r="G59" s="3">
        <v>1506</v>
      </c>
      <c r="H59" s="3">
        <v>500</v>
      </c>
      <c r="I59" s="3">
        <v>1520</v>
      </c>
      <c r="J59" s="17">
        <f t="shared" si="4"/>
        <v>-2000</v>
      </c>
      <c r="K59" s="10" t="s">
        <v>18</v>
      </c>
      <c r="L59" s="10" t="s">
        <v>171</v>
      </c>
    </row>
    <row r="60" spans="1:12" ht="13.8" customHeight="1" x14ac:dyDescent="0.3">
      <c r="A60" s="2" t="s">
        <v>172</v>
      </c>
      <c r="B60" s="2" t="s">
        <v>94</v>
      </c>
      <c r="C60" s="5" t="s">
        <v>12</v>
      </c>
      <c r="D60" s="4">
        <v>0.38680555555555557</v>
      </c>
      <c r="E60" s="7">
        <v>796</v>
      </c>
      <c r="F60" s="3" t="s">
        <v>173</v>
      </c>
      <c r="G60" s="3">
        <v>789.6</v>
      </c>
      <c r="H60" s="3">
        <v>1700</v>
      </c>
      <c r="I60" s="3">
        <v>793</v>
      </c>
      <c r="J60" s="17">
        <f t="shared" si="4"/>
        <v>-5100</v>
      </c>
      <c r="K60" s="10" t="s">
        <v>18</v>
      </c>
      <c r="L60" s="10" t="s">
        <v>175</v>
      </c>
    </row>
    <row r="61" spans="1:12" ht="13.8" customHeight="1" x14ac:dyDescent="0.3">
      <c r="A61" s="2" t="s">
        <v>172</v>
      </c>
      <c r="B61" s="2" t="s">
        <v>21</v>
      </c>
      <c r="C61" s="5" t="s">
        <v>12</v>
      </c>
      <c r="D61" s="4">
        <v>0.39166666666666666</v>
      </c>
      <c r="E61" s="7">
        <v>830</v>
      </c>
      <c r="F61" s="3" t="s">
        <v>174</v>
      </c>
      <c r="G61" s="3">
        <v>824.6</v>
      </c>
      <c r="H61" s="3">
        <v>825</v>
      </c>
      <c r="I61" s="3">
        <v>825</v>
      </c>
      <c r="J61" s="17">
        <f t="shared" si="4"/>
        <v>-4125</v>
      </c>
      <c r="K61" s="10" t="s">
        <v>121</v>
      </c>
      <c r="L61" s="10" t="s">
        <v>176</v>
      </c>
    </row>
    <row r="62" spans="1:12" ht="13.8" customHeight="1" x14ac:dyDescent="0.3">
      <c r="A62" s="2" t="s">
        <v>177</v>
      </c>
      <c r="B62" s="2" t="s">
        <v>98</v>
      </c>
      <c r="C62" s="5" t="s">
        <v>12</v>
      </c>
      <c r="D62" s="4">
        <v>0.375</v>
      </c>
      <c r="E62" s="7" t="s">
        <v>183</v>
      </c>
      <c r="F62" s="3" t="s">
        <v>178</v>
      </c>
      <c r="G62" s="3">
        <v>4864</v>
      </c>
      <c r="H62" s="3">
        <v>150</v>
      </c>
      <c r="I62" s="3">
        <v>4912</v>
      </c>
      <c r="J62" s="6">
        <v>3300</v>
      </c>
      <c r="K62" s="3" t="s">
        <v>17</v>
      </c>
      <c r="L62" s="3" t="s">
        <v>180</v>
      </c>
    </row>
    <row r="63" spans="1:12" ht="13.8" customHeight="1" x14ac:dyDescent="0.3">
      <c r="A63" s="2" t="s">
        <v>177</v>
      </c>
      <c r="B63" s="2" t="s">
        <v>94</v>
      </c>
      <c r="C63" s="5" t="s">
        <v>12</v>
      </c>
      <c r="D63" s="4">
        <v>0.375</v>
      </c>
      <c r="E63" s="7" t="s">
        <v>184</v>
      </c>
      <c r="F63" s="3" t="s">
        <v>179</v>
      </c>
      <c r="G63" s="3">
        <v>788</v>
      </c>
      <c r="H63" s="3">
        <v>1700</v>
      </c>
      <c r="I63" s="3">
        <v>810</v>
      </c>
      <c r="J63" s="6">
        <v>25500</v>
      </c>
      <c r="K63" s="3" t="s">
        <v>20</v>
      </c>
      <c r="L63" s="3" t="s">
        <v>181</v>
      </c>
    </row>
    <row r="64" spans="1:12" ht="13.8" customHeight="1" x14ac:dyDescent="0.3">
      <c r="A64" s="2" t="s">
        <v>177</v>
      </c>
      <c r="B64" s="2" t="s">
        <v>94</v>
      </c>
      <c r="C64" s="5" t="s">
        <v>12</v>
      </c>
      <c r="D64" s="4">
        <v>0.38680555555555557</v>
      </c>
      <c r="E64" s="7">
        <v>796</v>
      </c>
      <c r="F64" s="3" t="s">
        <v>173</v>
      </c>
      <c r="G64" s="3">
        <v>789.6</v>
      </c>
      <c r="H64" s="3">
        <v>1700</v>
      </c>
      <c r="I64" s="3">
        <v>808</v>
      </c>
      <c r="J64" s="6">
        <f t="shared" si="4"/>
        <v>20400</v>
      </c>
      <c r="K64" s="3" t="s">
        <v>20</v>
      </c>
      <c r="L64" s="3" t="s">
        <v>182</v>
      </c>
    </row>
    <row r="65" spans="1:12" ht="13.8" customHeight="1" x14ac:dyDescent="0.3">
      <c r="A65" s="2" t="s">
        <v>177</v>
      </c>
      <c r="B65" s="2" t="s">
        <v>98</v>
      </c>
      <c r="C65" s="5" t="s">
        <v>12</v>
      </c>
      <c r="D65" s="4">
        <v>0.375</v>
      </c>
      <c r="E65" s="7" t="s">
        <v>183</v>
      </c>
      <c r="F65" s="3" t="s">
        <v>178</v>
      </c>
      <c r="G65" s="3">
        <v>4864</v>
      </c>
      <c r="H65" s="3">
        <v>150</v>
      </c>
      <c r="I65" s="3">
        <v>4937</v>
      </c>
      <c r="J65" s="6">
        <v>7050</v>
      </c>
      <c r="K65" s="3" t="s">
        <v>20</v>
      </c>
      <c r="L65" s="3" t="s">
        <v>189</v>
      </c>
    </row>
    <row r="66" spans="1:12" ht="13.8" customHeight="1" x14ac:dyDescent="0.3">
      <c r="A66" s="2" t="s">
        <v>185</v>
      </c>
      <c r="B66" s="2" t="s">
        <v>106</v>
      </c>
      <c r="C66" s="5" t="s">
        <v>12</v>
      </c>
      <c r="D66" s="4">
        <v>0.38680555555555557</v>
      </c>
      <c r="E66" s="7">
        <v>590</v>
      </c>
      <c r="F66" s="3" t="s">
        <v>186</v>
      </c>
      <c r="G66" s="3">
        <v>584.6</v>
      </c>
      <c r="H66" s="3">
        <v>1175</v>
      </c>
      <c r="I66" s="3">
        <v>596</v>
      </c>
      <c r="J66" s="6">
        <f t="shared" si="4"/>
        <v>7050</v>
      </c>
      <c r="K66" s="3" t="s">
        <v>17</v>
      </c>
      <c r="L66" s="3" t="s">
        <v>187</v>
      </c>
    </row>
    <row r="67" spans="1:12" ht="13.8" customHeight="1" x14ac:dyDescent="0.3">
      <c r="A67" s="2" t="s">
        <v>185</v>
      </c>
      <c r="B67" s="2" t="s">
        <v>21</v>
      </c>
      <c r="C67" s="5" t="s">
        <v>12</v>
      </c>
      <c r="D67" s="4">
        <v>0.3888888888888889</v>
      </c>
      <c r="E67" s="7">
        <v>828</v>
      </c>
      <c r="F67" s="3" t="s">
        <v>188</v>
      </c>
      <c r="G67" s="3">
        <v>823</v>
      </c>
      <c r="H67" s="3">
        <v>825</v>
      </c>
      <c r="I67" s="3">
        <v>834</v>
      </c>
      <c r="J67" s="6">
        <f t="shared" si="4"/>
        <v>4950</v>
      </c>
      <c r="K67" s="3" t="s">
        <v>17</v>
      </c>
      <c r="L67" s="3" t="s">
        <v>191</v>
      </c>
    </row>
    <row r="68" spans="1:12" ht="13.8" customHeight="1" x14ac:dyDescent="0.3">
      <c r="A68" s="11" t="s">
        <v>185</v>
      </c>
      <c r="B68" s="11" t="s">
        <v>69</v>
      </c>
      <c r="C68" s="12" t="s">
        <v>12</v>
      </c>
      <c r="D68" s="13">
        <v>0.41319444444444442</v>
      </c>
      <c r="E68" s="14">
        <v>556</v>
      </c>
      <c r="F68" s="15" t="s">
        <v>190</v>
      </c>
      <c r="G68" s="15">
        <v>532.6</v>
      </c>
      <c r="H68" s="15">
        <v>35</v>
      </c>
      <c r="I68" s="15">
        <v>724</v>
      </c>
      <c r="J68" s="16">
        <f t="shared" si="4"/>
        <v>5880</v>
      </c>
      <c r="K68" s="15" t="s">
        <v>17</v>
      </c>
      <c r="L68" s="15" t="s">
        <v>192</v>
      </c>
    </row>
    <row r="69" spans="1:12" ht="13.8" customHeight="1" x14ac:dyDescent="0.3">
      <c r="A69" s="2" t="s">
        <v>193</v>
      </c>
      <c r="B69" s="2" t="s">
        <v>22</v>
      </c>
      <c r="C69" s="5" t="s">
        <v>12</v>
      </c>
      <c r="D69" s="4">
        <v>0.38680555555555557</v>
      </c>
      <c r="E69" s="7">
        <v>1715</v>
      </c>
      <c r="F69" s="3" t="s">
        <v>194</v>
      </c>
      <c r="G69" s="3">
        <v>1702.6</v>
      </c>
      <c r="H69" s="3">
        <v>475</v>
      </c>
      <c r="I69" s="3">
        <v>1732</v>
      </c>
      <c r="J69" s="6">
        <f t="shared" si="4"/>
        <v>8075</v>
      </c>
      <c r="K69" s="3" t="s">
        <v>17</v>
      </c>
      <c r="L69" s="3" t="s">
        <v>196</v>
      </c>
    </row>
    <row r="70" spans="1:12" ht="13.8" customHeight="1" x14ac:dyDescent="0.3">
      <c r="A70" s="2" t="s">
        <v>193</v>
      </c>
      <c r="B70" s="2" t="s">
        <v>94</v>
      </c>
      <c r="C70" s="5" t="s">
        <v>12</v>
      </c>
      <c r="D70" s="4">
        <v>0.38750000000000001</v>
      </c>
      <c r="E70" s="7">
        <v>831.5</v>
      </c>
      <c r="F70" s="3" t="s">
        <v>195</v>
      </c>
      <c r="G70" s="3">
        <v>826</v>
      </c>
      <c r="H70" s="3">
        <v>1700</v>
      </c>
      <c r="I70" s="3">
        <v>827</v>
      </c>
      <c r="J70" s="17">
        <f t="shared" si="4"/>
        <v>-7650</v>
      </c>
      <c r="K70" s="10" t="s">
        <v>121</v>
      </c>
      <c r="L70" s="10" t="s">
        <v>197</v>
      </c>
    </row>
    <row r="71" spans="1:12" ht="13.8" customHeight="1" x14ac:dyDescent="0.3">
      <c r="A71" s="2" t="s">
        <v>198</v>
      </c>
      <c r="B71" s="2" t="s">
        <v>21</v>
      </c>
      <c r="C71" s="5" t="s">
        <v>12</v>
      </c>
      <c r="D71" s="4">
        <v>0.38680555555555557</v>
      </c>
      <c r="E71" s="7">
        <v>845</v>
      </c>
      <c r="F71" s="3" t="s">
        <v>199</v>
      </c>
      <c r="G71" s="3">
        <v>838</v>
      </c>
      <c r="H71" s="3">
        <v>825</v>
      </c>
      <c r="I71" s="3">
        <v>852</v>
      </c>
      <c r="J71" s="6">
        <f t="shared" si="4"/>
        <v>5775</v>
      </c>
      <c r="K71" s="3" t="s">
        <v>17</v>
      </c>
      <c r="L71" s="3" t="s">
        <v>201</v>
      </c>
    </row>
    <row r="72" spans="1:12" ht="13.8" customHeight="1" x14ac:dyDescent="0.3">
      <c r="A72" s="2" t="s">
        <v>198</v>
      </c>
      <c r="B72" s="2" t="s">
        <v>106</v>
      </c>
      <c r="C72" s="5" t="s">
        <v>12</v>
      </c>
      <c r="D72" s="4">
        <v>0.38750000000000001</v>
      </c>
      <c r="E72" s="7">
        <v>594</v>
      </c>
      <c r="F72" s="3" t="s">
        <v>200</v>
      </c>
      <c r="G72" s="3">
        <v>587</v>
      </c>
      <c r="H72" s="3">
        <v>1175</v>
      </c>
      <c r="I72" s="3">
        <v>610</v>
      </c>
      <c r="J72" s="6">
        <f t="shared" si="4"/>
        <v>18800</v>
      </c>
      <c r="K72" s="3" t="s">
        <v>20</v>
      </c>
      <c r="L72" s="3" t="s">
        <v>202</v>
      </c>
    </row>
    <row r="73" spans="1:12" ht="13.8" customHeight="1" x14ac:dyDescent="0.3">
      <c r="A73" s="2" t="s">
        <v>203</v>
      </c>
      <c r="B73" s="2" t="s">
        <v>204</v>
      </c>
      <c r="C73" s="5" t="s">
        <v>12</v>
      </c>
      <c r="D73" s="4">
        <v>0.38750000000000001</v>
      </c>
      <c r="E73" s="7">
        <v>5570</v>
      </c>
      <c r="F73" s="3" t="s">
        <v>205</v>
      </c>
      <c r="G73" s="3">
        <v>5546</v>
      </c>
      <c r="H73" s="3">
        <v>150</v>
      </c>
      <c r="I73" s="3">
        <v>5618</v>
      </c>
      <c r="J73" s="6">
        <f t="shared" si="4"/>
        <v>7200</v>
      </c>
      <c r="K73" s="3" t="s">
        <v>20</v>
      </c>
      <c r="L73" s="3" t="s">
        <v>207</v>
      </c>
    </row>
    <row r="74" spans="1:12" ht="13.8" customHeight="1" x14ac:dyDescent="0.3">
      <c r="A74" s="2" t="s">
        <v>203</v>
      </c>
      <c r="B74" s="2" t="s">
        <v>120</v>
      </c>
      <c r="C74" s="5" t="s">
        <v>12</v>
      </c>
      <c r="D74" s="4">
        <v>0.38958333333333334</v>
      </c>
      <c r="E74" s="7">
        <v>962</v>
      </c>
      <c r="F74" s="3" t="s">
        <v>206</v>
      </c>
      <c r="G74" s="3">
        <v>954</v>
      </c>
      <c r="H74" s="3">
        <v>625</v>
      </c>
      <c r="I74" s="3">
        <v>963</v>
      </c>
      <c r="J74" s="6">
        <f t="shared" si="4"/>
        <v>625</v>
      </c>
      <c r="K74" s="3" t="s">
        <v>18</v>
      </c>
      <c r="L74" s="3" t="s">
        <v>208</v>
      </c>
    </row>
    <row r="75" spans="1:12" ht="13.8" customHeight="1" x14ac:dyDescent="0.3">
      <c r="A75" s="2" t="s">
        <v>209</v>
      </c>
      <c r="B75" s="2" t="s">
        <v>210</v>
      </c>
      <c r="C75" s="5" t="s">
        <v>12</v>
      </c>
      <c r="D75" s="4">
        <v>0.375</v>
      </c>
      <c r="E75" s="7" t="s">
        <v>222</v>
      </c>
      <c r="F75" s="3" t="s">
        <v>211</v>
      </c>
      <c r="G75" s="3">
        <v>2357</v>
      </c>
      <c r="H75" s="3">
        <v>275</v>
      </c>
      <c r="I75" s="3">
        <v>2392</v>
      </c>
      <c r="J75" s="6">
        <v>4675</v>
      </c>
      <c r="K75" s="3" t="s">
        <v>17</v>
      </c>
      <c r="L75" s="3" t="s">
        <v>217</v>
      </c>
    </row>
    <row r="76" spans="1:12" ht="13.8" customHeight="1" x14ac:dyDescent="0.3">
      <c r="A76" s="2" t="s">
        <v>209</v>
      </c>
      <c r="B76" s="2" t="s">
        <v>98</v>
      </c>
      <c r="C76" s="10" t="s">
        <v>19</v>
      </c>
      <c r="D76" s="4">
        <v>0.375</v>
      </c>
      <c r="E76" s="7" t="s">
        <v>223</v>
      </c>
      <c r="F76" s="3" t="s">
        <v>212</v>
      </c>
      <c r="G76" s="3">
        <v>4690.2</v>
      </c>
      <c r="H76" s="3">
        <v>150</v>
      </c>
      <c r="I76" s="3">
        <v>4640</v>
      </c>
      <c r="J76" s="6">
        <v>3750</v>
      </c>
      <c r="K76" s="3" t="s">
        <v>17</v>
      </c>
      <c r="L76" s="3" t="s">
        <v>219</v>
      </c>
    </row>
    <row r="77" spans="1:12" ht="13.8" customHeight="1" x14ac:dyDescent="0.3">
      <c r="A77" s="2" t="s">
        <v>209</v>
      </c>
      <c r="B77" s="2" t="s">
        <v>213</v>
      </c>
      <c r="C77" s="5" t="s">
        <v>12</v>
      </c>
      <c r="D77" s="4">
        <v>0.375</v>
      </c>
      <c r="E77" s="7" t="s">
        <v>224</v>
      </c>
      <c r="F77" s="3" t="s">
        <v>214</v>
      </c>
      <c r="G77" s="3">
        <v>1420</v>
      </c>
      <c r="H77" s="3">
        <v>700</v>
      </c>
      <c r="I77" s="3">
        <v>1450</v>
      </c>
      <c r="J77" s="6">
        <v>14000</v>
      </c>
      <c r="K77" s="3" t="s">
        <v>20</v>
      </c>
      <c r="L77" s="3" t="s">
        <v>221</v>
      </c>
    </row>
    <row r="78" spans="1:12" ht="13.8" customHeight="1" x14ac:dyDescent="0.3">
      <c r="A78" s="2" t="s">
        <v>209</v>
      </c>
      <c r="B78" s="2" t="s">
        <v>120</v>
      </c>
      <c r="C78" s="5" t="s">
        <v>12</v>
      </c>
      <c r="D78" s="4">
        <v>0.375</v>
      </c>
      <c r="E78" s="7" t="s">
        <v>225</v>
      </c>
      <c r="F78" s="3" t="s">
        <v>215</v>
      </c>
      <c r="G78" s="3">
        <v>954</v>
      </c>
      <c r="H78" s="3">
        <v>625</v>
      </c>
      <c r="I78" s="3">
        <v>970</v>
      </c>
      <c r="J78" s="6">
        <v>5000</v>
      </c>
      <c r="K78" s="3" t="s">
        <v>17</v>
      </c>
      <c r="L78" s="3" t="s">
        <v>220</v>
      </c>
    </row>
    <row r="79" spans="1:12" ht="13.8" customHeight="1" x14ac:dyDescent="0.3">
      <c r="A79" s="2" t="s">
        <v>209</v>
      </c>
      <c r="B79" s="2" t="s">
        <v>22</v>
      </c>
      <c r="C79" s="5" t="s">
        <v>12</v>
      </c>
      <c r="D79" s="4">
        <v>0.3979166666666667</v>
      </c>
      <c r="E79" s="7">
        <v>1711</v>
      </c>
      <c r="F79" s="3" t="s">
        <v>216</v>
      </c>
      <c r="G79" s="3">
        <v>1692</v>
      </c>
      <c r="H79" s="3">
        <v>475</v>
      </c>
      <c r="I79" s="3">
        <v>1732</v>
      </c>
      <c r="J79" s="6">
        <f t="shared" si="4"/>
        <v>9975</v>
      </c>
      <c r="K79" s="3" t="s">
        <v>17</v>
      </c>
      <c r="L79" s="3" t="s">
        <v>218</v>
      </c>
    </row>
    <row r="80" spans="1:12" ht="13.8" customHeight="1" x14ac:dyDescent="0.3">
      <c r="A80" s="2" t="s">
        <v>209</v>
      </c>
      <c r="B80" s="2" t="s">
        <v>226</v>
      </c>
      <c r="C80" s="5" t="s">
        <v>12</v>
      </c>
      <c r="D80" s="4">
        <v>0.375</v>
      </c>
      <c r="E80" s="7" t="s">
        <v>232</v>
      </c>
      <c r="F80" s="3" t="s">
        <v>227</v>
      </c>
      <c r="G80" s="3">
        <v>928</v>
      </c>
      <c r="H80" s="3">
        <v>750</v>
      </c>
      <c r="I80" s="3">
        <v>962</v>
      </c>
      <c r="J80" s="6">
        <v>12000</v>
      </c>
      <c r="K80" s="3" t="s">
        <v>17</v>
      </c>
      <c r="L80" s="3" t="s">
        <v>230</v>
      </c>
    </row>
    <row r="81" spans="1:12" ht="13.8" customHeight="1" x14ac:dyDescent="0.3">
      <c r="A81" s="2" t="s">
        <v>209</v>
      </c>
      <c r="B81" s="2" t="s">
        <v>233</v>
      </c>
      <c r="C81" s="10" t="s">
        <v>19</v>
      </c>
      <c r="D81" s="4">
        <v>0.375</v>
      </c>
      <c r="E81" s="7" t="s">
        <v>236</v>
      </c>
      <c r="F81" s="3" t="s">
        <v>234</v>
      </c>
      <c r="G81" s="3">
        <v>1249</v>
      </c>
      <c r="H81" s="3">
        <v>400</v>
      </c>
      <c r="I81" s="3">
        <v>1249</v>
      </c>
      <c r="J81" s="6">
        <v>6400</v>
      </c>
      <c r="K81" s="3" t="s">
        <v>17</v>
      </c>
      <c r="L81" s="3" t="s">
        <v>235</v>
      </c>
    </row>
    <row r="82" spans="1:12" ht="13.8" customHeight="1" x14ac:dyDescent="0.3">
      <c r="A82" s="2" t="s">
        <v>228</v>
      </c>
      <c r="B82" s="2" t="s">
        <v>98</v>
      </c>
      <c r="C82" s="5" t="s">
        <v>12</v>
      </c>
      <c r="D82" s="4">
        <v>0.38680555555555557</v>
      </c>
      <c r="E82" s="7">
        <v>4784</v>
      </c>
      <c r="F82" s="3" t="s">
        <v>229</v>
      </c>
      <c r="G82" s="3">
        <v>4768</v>
      </c>
      <c r="H82" s="3">
        <v>150</v>
      </c>
      <c r="I82" s="3">
        <v>4805</v>
      </c>
      <c r="J82" s="6">
        <f t="shared" si="4"/>
        <v>3150</v>
      </c>
      <c r="K82" s="3" t="s">
        <v>17</v>
      </c>
      <c r="L82" s="3" t="s">
        <v>231</v>
      </c>
    </row>
    <row r="83" spans="1:12" ht="13.8" customHeight="1" x14ac:dyDescent="0.3">
      <c r="A83" s="2" t="s">
        <v>209</v>
      </c>
      <c r="B83" s="2" t="s">
        <v>22</v>
      </c>
      <c r="C83" s="10" t="s">
        <v>19</v>
      </c>
      <c r="D83" s="4">
        <v>0.375</v>
      </c>
      <c r="E83" s="7" t="s">
        <v>246</v>
      </c>
      <c r="F83" s="3" t="s">
        <v>238</v>
      </c>
      <c r="G83" s="3">
        <v>1721.6</v>
      </c>
      <c r="H83" s="3">
        <v>475</v>
      </c>
      <c r="I83" s="3">
        <v>1684</v>
      </c>
      <c r="J83" s="6">
        <v>8550</v>
      </c>
      <c r="K83" s="3" t="s">
        <v>17</v>
      </c>
      <c r="L83" s="3" t="s">
        <v>243</v>
      </c>
    </row>
    <row r="84" spans="1:12" ht="13.8" customHeight="1" x14ac:dyDescent="0.3">
      <c r="A84" s="2" t="s">
        <v>237</v>
      </c>
      <c r="B84" s="2" t="s">
        <v>106</v>
      </c>
      <c r="C84" s="5" t="s">
        <v>12</v>
      </c>
      <c r="D84" s="4">
        <v>0.38680555555555557</v>
      </c>
      <c r="E84" s="7">
        <v>598</v>
      </c>
      <c r="F84" s="3" t="s">
        <v>239</v>
      </c>
      <c r="G84" s="3">
        <v>592</v>
      </c>
      <c r="H84" s="3">
        <v>1175</v>
      </c>
      <c r="I84" s="3">
        <v>610</v>
      </c>
      <c r="J84" s="6">
        <f t="shared" si="4"/>
        <v>14100</v>
      </c>
      <c r="K84" s="3" t="s">
        <v>20</v>
      </c>
      <c r="L84" s="3" t="s">
        <v>245</v>
      </c>
    </row>
    <row r="85" spans="1:12" ht="13.8" customHeight="1" x14ac:dyDescent="0.3">
      <c r="A85" s="2" t="s">
        <v>237</v>
      </c>
      <c r="B85" s="2" t="s">
        <v>98</v>
      </c>
      <c r="C85" s="5" t="s">
        <v>12</v>
      </c>
      <c r="D85" s="4">
        <v>0.38750000000000001</v>
      </c>
      <c r="E85" s="7">
        <v>4765</v>
      </c>
      <c r="F85" s="3" t="s">
        <v>240</v>
      </c>
      <c r="G85" s="3">
        <v>4741</v>
      </c>
      <c r="H85" s="3">
        <v>150</v>
      </c>
      <c r="I85" s="3">
        <v>4741</v>
      </c>
      <c r="J85" s="17">
        <f t="shared" ref="J85" si="5">H85*(I85-E85)</f>
        <v>-3600</v>
      </c>
      <c r="K85" s="10" t="s">
        <v>121</v>
      </c>
      <c r="L85" s="10" t="s">
        <v>244</v>
      </c>
    </row>
    <row r="86" spans="1:12" ht="13.8" customHeight="1" x14ac:dyDescent="0.3">
      <c r="A86" s="2" t="s">
        <v>237</v>
      </c>
      <c r="B86" s="2" t="s">
        <v>75</v>
      </c>
      <c r="C86" s="5" t="s">
        <v>12</v>
      </c>
      <c r="D86" s="4">
        <v>0.38958333333333334</v>
      </c>
      <c r="E86" s="7">
        <v>689</v>
      </c>
      <c r="F86" s="3" t="s">
        <v>241</v>
      </c>
      <c r="G86" s="3">
        <v>683.6</v>
      </c>
      <c r="H86" s="3">
        <v>800</v>
      </c>
      <c r="I86" s="3">
        <v>695</v>
      </c>
      <c r="J86" s="6">
        <f t="shared" si="4"/>
        <v>4800</v>
      </c>
      <c r="K86" s="3" t="s">
        <v>17</v>
      </c>
      <c r="L86" s="3" t="s">
        <v>242</v>
      </c>
    </row>
    <row r="87" spans="1:12" ht="13.8" customHeight="1" x14ac:dyDescent="0.3">
      <c r="A87" s="2" t="s">
        <v>209</v>
      </c>
      <c r="B87" s="2" t="s">
        <v>120</v>
      </c>
      <c r="C87" s="5" t="s">
        <v>12</v>
      </c>
      <c r="D87" s="4">
        <v>0.375</v>
      </c>
      <c r="E87" s="7" t="s">
        <v>225</v>
      </c>
      <c r="F87" s="3" t="s">
        <v>215</v>
      </c>
      <c r="G87" s="3">
        <v>954</v>
      </c>
      <c r="H87" s="3">
        <v>625</v>
      </c>
      <c r="I87" s="3">
        <v>978</v>
      </c>
      <c r="J87" s="6">
        <v>10000</v>
      </c>
      <c r="K87" s="3" t="s">
        <v>20</v>
      </c>
      <c r="L87" s="3" t="s">
        <v>248</v>
      </c>
    </row>
    <row r="88" spans="1:12" ht="13.8" customHeight="1" x14ac:dyDescent="0.3">
      <c r="A88" s="2" t="s">
        <v>247</v>
      </c>
      <c r="B88" s="2" t="s">
        <v>75</v>
      </c>
      <c r="C88" s="5" t="s">
        <v>12</v>
      </c>
      <c r="D88" s="4">
        <v>0.38680555555555557</v>
      </c>
      <c r="E88" s="7">
        <v>702</v>
      </c>
      <c r="F88" s="3" t="s">
        <v>249</v>
      </c>
      <c r="G88" s="3">
        <v>694.6</v>
      </c>
      <c r="H88" s="3">
        <v>800</v>
      </c>
      <c r="I88" s="3">
        <v>708</v>
      </c>
      <c r="J88" s="6">
        <f t="shared" si="4"/>
        <v>4800</v>
      </c>
      <c r="K88" s="3" t="s">
        <v>17</v>
      </c>
      <c r="L88" s="3" t="s">
        <v>251</v>
      </c>
    </row>
    <row r="89" spans="1:12" ht="13.8" customHeight="1" x14ac:dyDescent="0.3">
      <c r="A89" s="2" t="s">
        <v>247</v>
      </c>
      <c r="B89" s="2" t="s">
        <v>106</v>
      </c>
      <c r="C89" s="5" t="s">
        <v>12</v>
      </c>
      <c r="D89" s="4">
        <v>0.38819444444444445</v>
      </c>
      <c r="E89" s="7">
        <v>612.5</v>
      </c>
      <c r="F89" s="3" t="s">
        <v>250</v>
      </c>
      <c r="G89" s="3">
        <v>606.70000000000005</v>
      </c>
      <c r="H89" s="3">
        <v>1175</v>
      </c>
      <c r="I89" s="3">
        <v>614</v>
      </c>
      <c r="J89" s="6">
        <f t="shared" si="4"/>
        <v>1762.5</v>
      </c>
      <c r="K89" s="3" t="s">
        <v>18</v>
      </c>
      <c r="L89" s="3" t="s">
        <v>252</v>
      </c>
    </row>
    <row r="90" spans="1:12" ht="13.8" customHeight="1" x14ac:dyDescent="0.3">
      <c r="A90" s="2" t="s">
        <v>209</v>
      </c>
      <c r="B90" s="2" t="s">
        <v>255</v>
      </c>
      <c r="C90" s="5" t="s">
        <v>12</v>
      </c>
      <c r="D90" s="4">
        <v>0.375</v>
      </c>
      <c r="E90" s="7" t="s">
        <v>257</v>
      </c>
      <c r="F90" s="3" t="s">
        <v>256</v>
      </c>
      <c r="G90" s="3">
        <v>4980</v>
      </c>
      <c r="H90" s="3">
        <v>125</v>
      </c>
      <c r="I90" s="3">
        <v>5042</v>
      </c>
      <c r="J90" s="6">
        <v>3750</v>
      </c>
      <c r="K90" s="3" t="s">
        <v>17</v>
      </c>
      <c r="L90" s="3" t="s">
        <v>258</v>
      </c>
    </row>
    <row r="91" spans="1:12" ht="13.8" customHeight="1" x14ac:dyDescent="0.3">
      <c r="A91" s="2" t="s">
        <v>209</v>
      </c>
      <c r="B91" s="2" t="s">
        <v>22</v>
      </c>
      <c r="C91" s="10" t="s">
        <v>19</v>
      </c>
      <c r="D91" s="4">
        <v>0.375</v>
      </c>
      <c r="E91" s="7" t="s">
        <v>246</v>
      </c>
      <c r="F91" s="3" t="s">
        <v>238</v>
      </c>
      <c r="G91" s="3">
        <v>1721.6</v>
      </c>
      <c r="H91" s="3">
        <v>475</v>
      </c>
      <c r="I91" s="3">
        <v>1665</v>
      </c>
      <c r="J91" s="6">
        <v>17575</v>
      </c>
      <c r="K91" s="3" t="s">
        <v>20</v>
      </c>
      <c r="L91" s="3" t="s">
        <v>259</v>
      </c>
    </row>
    <row r="92" spans="1:12" ht="13.8" customHeight="1" x14ac:dyDescent="0.3">
      <c r="A92" s="2" t="s">
        <v>253</v>
      </c>
      <c r="B92" s="2" t="s">
        <v>120</v>
      </c>
      <c r="C92" s="5" t="s">
        <v>12</v>
      </c>
      <c r="D92" s="4">
        <v>0.38680555555555557</v>
      </c>
      <c r="E92" s="7">
        <v>1001</v>
      </c>
      <c r="F92" s="3" t="s">
        <v>254</v>
      </c>
      <c r="G92" s="3">
        <v>994</v>
      </c>
      <c r="H92" s="3">
        <v>625</v>
      </c>
      <c r="I92" s="3">
        <v>1002</v>
      </c>
      <c r="J92" s="6">
        <f t="shared" si="4"/>
        <v>625</v>
      </c>
      <c r="K92" s="3" t="s">
        <v>18</v>
      </c>
      <c r="L92" s="3" t="s">
        <v>260</v>
      </c>
    </row>
    <row r="93" spans="1:12" ht="13.8" customHeight="1" x14ac:dyDescent="0.3">
      <c r="A93" s="2" t="s">
        <v>253</v>
      </c>
      <c r="B93" s="2" t="s">
        <v>21</v>
      </c>
      <c r="C93" s="5" t="s">
        <v>12</v>
      </c>
      <c r="D93" s="4">
        <v>0.38819444444444445</v>
      </c>
      <c r="E93" s="7">
        <v>828</v>
      </c>
      <c r="F93" s="3" t="s">
        <v>188</v>
      </c>
      <c r="G93" s="3">
        <v>823.4</v>
      </c>
      <c r="H93" s="3">
        <v>825</v>
      </c>
      <c r="I93" s="3">
        <v>823.4</v>
      </c>
      <c r="J93" s="17">
        <f t="shared" si="4"/>
        <v>-3795.0000000000186</v>
      </c>
      <c r="K93" s="10" t="s">
        <v>121</v>
      </c>
      <c r="L93" s="10" t="s">
        <v>261</v>
      </c>
    </row>
    <row r="94" spans="1:12" ht="13.8" customHeight="1" x14ac:dyDescent="0.3">
      <c r="A94" s="2" t="s">
        <v>253</v>
      </c>
      <c r="B94" s="2" t="s">
        <v>120</v>
      </c>
      <c r="C94" s="5" t="s">
        <v>12</v>
      </c>
      <c r="D94" s="4">
        <v>0.38680555555555557</v>
      </c>
      <c r="E94" s="7">
        <v>1001</v>
      </c>
      <c r="F94" s="3" t="s">
        <v>254</v>
      </c>
      <c r="G94" s="3">
        <v>994</v>
      </c>
      <c r="H94" s="3">
        <v>625</v>
      </c>
      <c r="I94" s="3">
        <v>1002</v>
      </c>
      <c r="J94" s="6">
        <f t="shared" ref="J94:J103" si="6">H94*(I94-E94)</f>
        <v>625</v>
      </c>
      <c r="K94" s="3" t="s">
        <v>18</v>
      </c>
      <c r="L94" s="3" t="s">
        <v>260</v>
      </c>
    </row>
    <row r="95" spans="1:12" ht="13.8" customHeight="1" x14ac:dyDescent="0.3">
      <c r="A95" s="2" t="s">
        <v>262</v>
      </c>
      <c r="B95" s="2" t="s">
        <v>275</v>
      </c>
      <c r="C95" s="5" t="s">
        <v>12</v>
      </c>
      <c r="D95" s="4">
        <v>0.375</v>
      </c>
      <c r="E95" s="7" t="s">
        <v>278</v>
      </c>
      <c r="F95" s="3" t="s">
        <v>276</v>
      </c>
      <c r="G95" s="3">
        <v>1471.8</v>
      </c>
      <c r="H95" s="3">
        <v>700</v>
      </c>
      <c r="I95" s="3">
        <v>1488</v>
      </c>
      <c r="J95" s="6">
        <v>5600</v>
      </c>
      <c r="K95" s="3" t="s">
        <v>17</v>
      </c>
      <c r="L95" s="3" t="s">
        <v>277</v>
      </c>
    </row>
    <row r="96" spans="1:12" ht="13.8" customHeight="1" x14ac:dyDescent="0.3">
      <c r="A96" s="2" t="s">
        <v>262</v>
      </c>
      <c r="B96" s="2" t="s">
        <v>22</v>
      </c>
      <c r="C96" s="10" t="s">
        <v>19</v>
      </c>
      <c r="D96" s="4">
        <v>0.375</v>
      </c>
      <c r="E96" s="7" t="s">
        <v>272</v>
      </c>
      <c r="F96" s="3" t="s">
        <v>263</v>
      </c>
      <c r="G96" s="3">
        <v>1622</v>
      </c>
      <c r="H96" s="3">
        <v>475</v>
      </c>
      <c r="I96" s="3">
        <v>1586</v>
      </c>
      <c r="J96" s="6">
        <v>11400</v>
      </c>
      <c r="K96" s="3" t="s">
        <v>20</v>
      </c>
      <c r="L96" s="3" t="s">
        <v>271</v>
      </c>
    </row>
    <row r="97" spans="1:12" ht="13.8" customHeight="1" x14ac:dyDescent="0.3">
      <c r="A97" s="2" t="s">
        <v>262</v>
      </c>
      <c r="B97" s="2" t="s">
        <v>98</v>
      </c>
      <c r="C97" s="10" t="s">
        <v>19</v>
      </c>
      <c r="D97" s="4">
        <v>0.375</v>
      </c>
      <c r="E97" s="7" t="s">
        <v>273</v>
      </c>
      <c r="F97" s="3" t="s">
        <v>264</v>
      </c>
      <c r="G97" s="3">
        <v>4573</v>
      </c>
      <c r="H97" s="3">
        <v>150</v>
      </c>
      <c r="I97" s="3">
        <v>4537</v>
      </c>
      <c r="J97" s="6">
        <v>2700</v>
      </c>
      <c r="K97" s="3" t="s">
        <v>17</v>
      </c>
      <c r="L97" s="3" t="s">
        <v>269</v>
      </c>
    </row>
    <row r="98" spans="1:12" ht="13.8" customHeight="1" x14ac:dyDescent="0.3">
      <c r="A98" s="2" t="s">
        <v>262</v>
      </c>
      <c r="B98" s="2" t="s">
        <v>265</v>
      </c>
      <c r="C98" s="10" t="s">
        <v>19</v>
      </c>
      <c r="D98" s="4">
        <v>0.375</v>
      </c>
      <c r="E98" s="7" t="s">
        <v>274</v>
      </c>
      <c r="F98" s="3" t="s">
        <v>266</v>
      </c>
      <c r="G98" s="3">
        <v>1292</v>
      </c>
      <c r="H98" s="3">
        <v>450</v>
      </c>
      <c r="I98" s="3">
        <v>1256</v>
      </c>
      <c r="J98" s="6">
        <v>10800</v>
      </c>
      <c r="K98" s="3" t="s">
        <v>20</v>
      </c>
      <c r="L98" s="3" t="s">
        <v>270</v>
      </c>
    </row>
    <row r="99" spans="1:12" ht="13.8" customHeight="1" x14ac:dyDescent="0.3">
      <c r="A99" s="2" t="s">
        <v>262</v>
      </c>
      <c r="B99" s="2" t="s">
        <v>279</v>
      </c>
      <c r="C99" s="5" t="s">
        <v>12</v>
      </c>
      <c r="D99" s="4">
        <v>0.375</v>
      </c>
      <c r="E99" s="7" t="s">
        <v>280</v>
      </c>
      <c r="F99" s="3" t="s">
        <v>281</v>
      </c>
      <c r="G99" s="3">
        <v>3583</v>
      </c>
      <c r="H99" s="3">
        <v>250</v>
      </c>
      <c r="I99" s="3">
        <v>3623</v>
      </c>
      <c r="J99" s="6">
        <v>5000</v>
      </c>
      <c r="K99" s="3" t="s">
        <v>17</v>
      </c>
      <c r="L99" s="3" t="s">
        <v>282</v>
      </c>
    </row>
    <row r="100" spans="1:12" ht="13.8" customHeight="1" x14ac:dyDescent="0.3">
      <c r="A100" s="2" t="s">
        <v>262</v>
      </c>
      <c r="B100" s="2" t="s">
        <v>94</v>
      </c>
      <c r="C100" s="5" t="s">
        <v>12</v>
      </c>
      <c r="D100" s="4">
        <v>0.39166666666666666</v>
      </c>
      <c r="E100" s="7">
        <v>854</v>
      </c>
      <c r="F100" s="3" t="s">
        <v>267</v>
      </c>
      <c r="G100" s="3">
        <v>848.2</v>
      </c>
      <c r="H100" s="3">
        <v>1700</v>
      </c>
      <c r="I100" s="3">
        <v>867</v>
      </c>
      <c r="J100" s="6">
        <f t="shared" si="6"/>
        <v>22100</v>
      </c>
      <c r="K100" s="3" t="s">
        <v>20</v>
      </c>
      <c r="L100" s="3" t="s">
        <v>268</v>
      </c>
    </row>
    <row r="101" spans="1:12" ht="13.8" customHeight="1" x14ac:dyDescent="0.3">
      <c r="A101" s="2" t="s">
        <v>262</v>
      </c>
      <c r="B101" s="2" t="s">
        <v>279</v>
      </c>
      <c r="C101" s="5" t="s">
        <v>12</v>
      </c>
      <c r="D101" s="4">
        <v>0.375</v>
      </c>
      <c r="E101" s="7" t="s">
        <v>280</v>
      </c>
      <c r="F101" s="3" t="s">
        <v>281</v>
      </c>
      <c r="G101" s="3">
        <v>3583</v>
      </c>
      <c r="H101" s="3">
        <v>250</v>
      </c>
      <c r="I101" s="3">
        <v>3645</v>
      </c>
      <c r="J101" s="6">
        <v>10500</v>
      </c>
      <c r="K101" s="3" t="s">
        <v>20</v>
      </c>
      <c r="L101" s="3" t="s">
        <v>285</v>
      </c>
    </row>
    <row r="102" spans="1:12" ht="13.8" customHeight="1" x14ac:dyDescent="0.3">
      <c r="A102" s="2" t="s">
        <v>283</v>
      </c>
      <c r="B102" s="2" t="s">
        <v>106</v>
      </c>
      <c r="C102" s="5" t="s">
        <v>12</v>
      </c>
      <c r="D102" s="4">
        <v>0.38819444444444445</v>
      </c>
      <c r="E102" s="7">
        <v>600</v>
      </c>
      <c r="F102" s="3" t="s">
        <v>284</v>
      </c>
      <c r="G102" s="3">
        <v>594.6</v>
      </c>
      <c r="H102" s="3">
        <v>1175</v>
      </c>
      <c r="I102" s="3">
        <v>606</v>
      </c>
      <c r="J102" s="6">
        <f t="shared" si="6"/>
        <v>7050</v>
      </c>
      <c r="K102" s="3" t="s">
        <v>17</v>
      </c>
      <c r="L102" s="3" t="s">
        <v>286</v>
      </c>
    </row>
    <row r="103" spans="1:12" ht="13.8" customHeight="1" x14ac:dyDescent="0.3">
      <c r="A103" s="2" t="s">
        <v>283</v>
      </c>
      <c r="B103" s="2" t="s">
        <v>120</v>
      </c>
      <c r="C103" s="5" t="s">
        <v>12</v>
      </c>
      <c r="D103" s="4">
        <v>0.3923611111111111</v>
      </c>
      <c r="E103" s="7">
        <v>982</v>
      </c>
      <c r="F103" s="3" t="s">
        <v>118</v>
      </c>
      <c r="G103" s="3">
        <v>973.6</v>
      </c>
      <c r="H103" s="3">
        <v>625</v>
      </c>
      <c r="I103" s="3">
        <v>990</v>
      </c>
      <c r="J103" s="6">
        <f t="shared" si="6"/>
        <v>5000</v>
      </c>
      <c r="K103" s="3" t="s">
        <v>17</v>
      </c>
      <c r="L103" s="3" t="s">
        <v>287</v>
      </c>
    </row>
    <row r="104" spans="1:12" ht="13.8" customHeight="1" x14ac:dyDescent="0.3"/>
    <row r="105" spans="1:12" ht="12" customHeight="1" x14ac:dyDescent="0.3">
      <c r="A105" s="18" t="s">
        <v>13</v>
      </c>
      <c r="B105" s="19"/>
      <c r="C105" s="19"/>
      <c r="D105" s="19"/>
      <c r="E105" s="19"/>
      <c r="F105" s="19"/>
      <c r="G105" s="19"/>
      <c r="H105" s="19"/>
      <c r="I105" s="20"/>
      <c r="J105" s="24">
        <f>SUM(J13:J104)</f>
        <v>753172.5</v>
      </c>
      <c r="K105" s="18" t="s">
        <v>14</v>
      </c>
      <c r="L105" s="20"/>
    </row>
    <row r="106" spans="1:12" ht="12" customHeight="1" x14ac:dyDescent="0.3">
      <c r="A106" s="21"/>
      <c r="B106" s="22"/>
      <c r="C106" s="22"/>
      <c r="D106" s="22"/>
      <c r="E106" s="22"/>
      <c r="F106" s="22"/>
      <c r="G106" s="22"/>
      <c r="H106" s="22"/>
      <c r="I106" s="23"/>
      <c r="J106" s="25"/>
      <c r="K106" s="21"/>
      <c r="L106" s="23"/>
    </row>
    <row r="111" spans="1:12" x14ac:dyDescent="0.3">
      <c r="G111" s="9"/>
    </row>
  </sheetData>
  <mergeCells count="4">
    <mergeCell ref="A105:I106"/>
    <mergeCell ref="J105:J106"/>
    <mergeCell ref="K105:L106"/>
    <mergeCell ref="A11:L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workbookViewId="0">
      <selection sqref="A1:L7"/>
    </sheetView>
  </sheetViews>
  <sheetFormatPr defaultColWidth="12.109375" defaultRowHeight="14.4" x14ac:dyDescent="0.3"/>
  <cols>
    <col min="2" max="2" width="29" bestFit="1" customWidth="1"/>
    <col min="6" max="6" width="15.44140625" bestFit="1" customWidth="1"/>
    <col min="10" max="10" width="13.33203125" bestFit="1" customWidth="1"/>
    <col min="11" max="11" width="37.33203125" bestFit="1" customWidth="1"/>
    <col min="12" max="12" width="20.33203125" bestFit="1" customWidth="1"/>
  </cols>
  <sheetData>
    <row r="1" spans="1:12" x14ac:dyDescent="0.3">
      <c r="A1" s="30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</row>
    <row r="2" spans="1:12" ht="15.6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x14ac:dyDescent="0.3">
      <c r="A3" s="2" t="s">
        <v>262</v>
      </c>
      <c r="B3" s="2" t="s">
        <v>279</v>
      </c>
      <c r="C3" s="5" t="s">
        <v>12</v>
      </c>
      <c r="D3" s="4">
        <v>0.375</v>
      </c>
      <c r="E3" s="7" t="s">
        <v>280</v>
      </c>
      <c r="F3" s="3" t="s">
        <v>281</v>
      </c>
      <c r="G3" s="3">
        <v>3583</v>
      </c>
      <c r="H3" s="3">
        <v>250</v>
      </c>
      <c r="I3" s="3">
        <v>3645</v>
      </c>
      <c r="J3" s="6">
        <v>10500</v>
      </c>
      <c r="K3" s="3" t="s">
        <v>20</v>
      </c>
      <c r="L3" s="3" t="s">
        <v>285</v>
      </c>
    </row>
    <row r="4" spans="1:12" x14ac:dyDescent="0.3">
      <c r="A4" s="2" t="s">
        <v>283</v>
      </c>
      <c r="B4" s="2" t="s">
        <v>106</v>
      </c>
      <c r="C4" s="5" t="s">
        <v>12</v>
      </c>
      <c r="D4" s="4">
        <v>0.38819444444444445</v>
      </c>
      <c r="E4" s="7">
        <v>600</v>
      </c>
      <c r="F4" s="3" t="s">
        <v>284</v>
      </c>
      <c r="G4" s="3">
        <v>594.6</v>
      </c>
      <c r="H4" s="3">
        <v>1175</v>
      </c>
      <c r="I4" s="3">
        <v>606</v>
      </c>
      <c r="J4" s="6">
        <f t="shared" ref="J4:J5" si="0">H4*(I4-E4)</f>
        <v>7050</v>
      </c>
      <c r="K4" s="3" t="s">
        <v>17</v>
      </c>
      <c r="L4" s="3" t="s">
        <v>286</v>
      </c>
    </row>
    <row r="5" spans="1:12" x14ac:dyDescent="0.3">
      <c r="A5" s="2" t="s">
        <v>283</v>
      </c>
      <c r="B5" s="2" t="s">
        <v>120</v>
      </c>
      <c r="C5" s="5" t="s">
        <v>12</v>
      </c>
      <c r="D5" s="4">
        <v>0.3923611111111111</v>
      </c>
      <c r="E5" s="7">
        <v>982</v>
      </c>
      <c r="F5" s="3" t="s">
        <v>118</v>
      </c>
      <c r="G5" s="3">
        <v>973.6</v>
      </c>
      <c r="H5" s="3">
        <v>625</v>
      </c>
      <c r="I5" s="3">
        <v>990</v>
      </c>
      <c r="J5" s="6">
        <f t="shared" si="0"/>
        <v>5000</v>
      </c>
      <c r="K5" s="3" t="s">
        <v>17</v>
      </c>
      <c r="L5" s="3" t="s">
        <v>287</v>
      </c>
    </row>
    <row r="7" spans="1:12" ht="23.4" x14ac:dyDescent="0.45">
      <c r="A7" s="27" t="s">
        <v>13</v>
      </c>
      <c r="B7" s="28"/>
      <c r="C7" s="28"/>
      <c r="D7" s="28"/>
      <c r="E7" s="28"/>
      <c r="F7" s="28"/>
      <c r="G7" s="28"/>
      <c r="H7" s="28"/>
      <c r="I7" s="29"/>
      <c r="J7" s="8">
        <f>+SUM(J3:J6)</f>
        <v>22550</v>
      </c>
      <c r="K7" s="27" t="s">
        <v>14</v>
      </c>
      <c r="L7" s="29"/>
    </row>
    <row r="50" spans="9:12" x14ac:dyDescent="0.3">
      <c r="I50">
        <v>631</v>
      </c>
      <c r="L50" t="s">
        <v>16</v>
      </c>
    </row>
  </sheetData>
  <mergeCells count="3">
    <mergeCell ref="A7:I7"/>
    <mergeCell ref="K7:L7"/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July-25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SOMESH</dc:creator>
  <cp:lastModifiedBy>Somesh Siri</cp:lastModifiedBy>
  <dcterms:created xsi:type="dcterms:W3CDTF">2020-04-13T09:30:13Z</dcterms:created>
  <dcterms:modified xsi:type="dcterms:W3CDTF">2025-08-01T05:38:56Z</dcterms:modified>
</cp:coreProperties>
</file>